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т. министерства" sheetId="1" r:id="rId1"/>
  </sheets>
  <definedNames>
    <definedName name="_xlnm._FilterDatabase" localSheetId="0" hidden="1">'Пост. министерства'!$A$3:$IJ$59</definedName>
    <definedName name="_xlnm.Print_Titles" localSheetId="0">'Пост. министерства'!$1:$3</definedName>
    <definedName name="_xlnm.Print_Area" localSheetId="0">'Пост. министерства'!$A$1:$AC$61</definedName>
  </definedNames>
  <calcPr fullCalcOnLoad="1"/>
</workbook>
</file>

<file path=xl/sharedStrings.xml><?xml version="1.0" encoding="utf-8"?>
<sst xmlns="http://schemas.openxmlformats.org/spreadsheetml/2006/main" count="229" uniqueCount="124">
  <si>
    <t>Наименование                       предприятия</t>
  </si>
  <si>
    <t>1.</t>
  </si>
  <si>
    <t>ОАО "Калужский мясокомбинат"</t>
  </si>
  <si>
    <t>ОАО "Калужский турбинный завод"</t>
  </si>
  <si>
    <t>Единица измерения</t>
  </si>
  <si>
    <t>Номер п/п</t>
  </si>
  <si>
    <t>II.</t>
  </si>
  <si>
    <t>III.</t>
  </si>
  <si>
    <t>Водоотведение</t>
  </si>
  <si>
    <t>I.</t>
  </si>
  <si>
    <t>Номер, дата постановле-     ния</t>
  </si>
  <si>
    <t>IV.</t>
  </si>
  <si>
    <t>Группа потребителей "Население"</t>
  </si>
  <si>
    <t xml:space="preserve">Газоснабжение </t>
  </si>
  <si>
    <t>Розничная цена на газ, реализуемый населению</t>
  </si>
  <si>
    <t>V.</t>
  </si>
  <si>
    <t>№ 502-эк от 09.12.2011</t>
  </si>
  <si>
    <t>№ 574-эк от 22.12.2011</t>
  </si>
  <si>
    <t>№ 529-эк от 13.12.2011</t>
  </si>
  <si>
    <r>
      <t xml:space="preserve">ГП КО "Калугаоблводоканал" </t>
    </r>
    <r>
      <rPr>
        <sz val="12"/>
        <rFont val="Times New Roman"/>
        <family val="1"/>
      </rPr>
      <t xml:space="preserve"> </t>
    </r>
  </si>
  <si>
    <t>№ 196-эк от 28.10.2011</t>
  </si>
  <si>
    <t>№ 14-эк от 17.01.2012</t>
  </si>
  <si>
    <t>руб./куб. м              (c НДС)</t>
  </si>
  <si>
    <t xml:space="preserve">Электроснабжение 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</si>
  <si>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</si>
  <si>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</si>
  <si>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</si>
  <si>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№ 8-эк от 17.01.2012 (в редакции от 16.02.2012 № 56-эк)</t>
  </si>
  <si>
    <t>№ 448-эк от 01.12.2011 (в редакции от 05.06.2012 № 121-эк)</t>
  </si>
  <si>
    <t xml:space="preserve">Тепловая энергия </t>
  </si>
  <si>
    <t>Холодная вода</t>
  </si>
  <si>
    <t>VI.</t>
  </si>
  <si>
    <t>Тариф с 01.01.2013 по 30.06.2013</t>
  </si>
  <si>
    <t>Тариф с 01.07.2013 по 31.12.2013</t>
  </si>
  <si>
    <t>№ 373-эк от 30.11.2012</t>
  </si>
  <si>
    <t>№ 523-эк от 27.12.2012</t>
  </si>
  <si>
    <t>№ 517-эк от 27.12.2012</t>
  </si>
  <si>
    <t>№ 513-эк от 27.12.2012</t>
  </si>
  <si>
    <t>%  роста</t>
  </si>
  <si>
    <t>Тариф с 01.01.2014 по 30.06.2014</t>
  </si>
  <si>
    <t>Тариф с 01.07.2014 по 31.12.2014</t>
  </si>
  <si>
    <t>№ 519-эк от 27.12.2013</t>
  </si>
  <si>
    <t>Покупная тепловая энергия от ОАО "Калужский завод автомобильного электрооборудования"</t>
  </si>
  <si>
    <t xml:space="preserve">Покупная тепловая энергия от ОАО "Калугатехремонт" </t>
  </si>
  <si>
    <t xml:space="preserve">Покупная тепловая энергия от ОАО "Калужский  турбинный завод" </t>
  </si>
  <si>
    <t>Производство и передача тепловой энергии по собственным сетям</t>
  </si>
  <si>
    <t>МУП "Калугатеплосеть" в том числе:</t>
  </si>
  <si>
    <t>МУП "Калугатеплосеть", в том числе:</t>
  </si>
  <si>
    <t>питьевая вода</t>
  </si>
  <si>
    <t>техническая вода</t>
  </si>
  <si>
    <t>№ 373-эк от 30.11.2013</t>
  </si>
  <si>
    <t>водоотведение</t>
  </si>
  <si>
    <t xml:space="preserve">руб./Гкал               </t>
  </si>
  <si>
    <t xml:space="preserve">руб./Гкал </t>
  </si>
  <si>
    <t xml:space="preserve">руб./куб. м   </t>
  </si>
  <si>
    <t xml:space="preserve">руб./куб. м  </t>
  </si>
  <si>
    <t xml:space="preserve">руб./кВт.ч  </t>
  </si>
  <si>
    <t xml:space="preserve"> в домах, оборудованных стационарными газовыми плитами</t>
  </si>
  <si>
    <t>в домах, оборудованных стационарными электроплитами</t>
  </si>
  <si>
    <t xml:space="preserve"> от 04.12.2013 № 376-эк</t>
  </si>
  <si>
    <t>от 29.01.2013 N 11-эк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</si>
  <si>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</si>
  <si>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t>от 13.12.2013 №358-эк (в ред. 53-эк)</t>
  </si>
  <si>
    <t>от 26.12.2013 № 490-эк (в ред.72-эк)</t>
  </si>
  <si>
    <t>Номер, дата приказа</t>
  </si>
  <si>
    <t>Тариф с 01.01.2015 по 30.06.2015</t>
  </si>
  <si>
    <t>Тариф с 01.07.2015 по 31.12.2015</t>
  </si>
  <si>
    <t>от 11.12.2014 № 86-рк</t>
  </si>
  <si>
    <t>от 11.12.2014 № 100-рк</t>
  </si>
  <si>
    <t>от 19.12.2014  № 143-рк</t>
  </si>
  <si>
    <t>от 19.12.2014  № 154-рк</t>
  </si>
  <si>
    <t>от 19.12.2014  № 171-рк</t>
  </si>
  <si>
    <t>от 11.12.2014  № 70-рк</t>
  </si>
  <si>
    <t xml:space="preserve">от 13.12.2013   N 378-эк (в ред. 75-эк)
</t>
  </si>
  <si>
    <t xml:space="preserve">от 13.12.2013    N 378-эк 
</t>
  </si>
  <si>
    <t>от 19.12.2014  № 175-рк</t>
  </si>
  <si>
    <t>от 19.12.2014  № 177-рк</t>
  </si>
  <si>
    <t>от 19.12.2014  № 178-рк</t>
  </si>
  <si>
    <t>от 09.12. 2013  N 356-эк</t>
  </si>
  <si>
    <t>от 18.12. 2013 N 385-эк</t>
  </si>
  <si>
    <t>от 18.12. 2013 N 399-эк</t>
  </si>
  <si>
    <t xml:space="preserve">от 20.12. 2013 N 472-эк (в ред 17-эк)
</t>
  </si>
  <si>
    <t xml:space="preserve">от 18.12. 2013 N 385-эк
</t>
  </si>
  <si>
    <t>от 09.06.2015  № 54-рк</t>
  </si>
  <si>
    <t>Тариф с 01.01.2016 по 30.06.2016</t>
  </si>
  <si>
    <t>Тариф с 01.07.2016 по 31.12.2016</t>
  </si>
  <si>
    <t>Тариф с 01.01.2017 по 30.06.2017</t>
  </si>
  <si>
    <t>Тариф с 01.07.2017 по 31.12.2017</t>
  </si>
  <si>
    <t>Тариф с 01.01.2018 по 30.06.2018</t>
  </si>
  <si>
    <t>Тариф с 01.07.2018 по 31.12.2018</t>
  </si>
  <si>
    <t xml:space="preserve"> компонент на холодную воду</t>
  </si>
  <si>
    <t xml:space="preserve"> компонент на тепловую энергию</t>
  </si>
  <si>
    <t>от 30.11.2015 № 469-рк</t>
  </si>
  <si>
    <t>от 30.11.2015 № 470-рк</t>
  </si>
  <si>
    <t xml:space="preserve">Покупная тепловая энергия от АО "Калужский завод "Ремпутьмаш" </t>
  </si>
  <si>
    <t xml:space="preserve">Покупная тепловая энергия от филиала ПАО "Квадра" - Центральная генерация"  ПО "Калужская ТЭЦ"  </t>
  </si>
  <si>
    <t xml:space="preserve">Покупная тепловая энергия от АО "Калужский электромеханический завод" </t>
  </si>
  <si>
    <t xml:space="preserve">Покупная тепловая энергия от АО "Калужский  завод телеграфной аппаратуры" </t>
  </si>
  <si>
    <t>Покупная тепловая энергия от АО "Калужский завод путевых машин и гидроприводов", через  сети ОАО "Восход" и МУП "Калугатеплосеть"</t>
  </si>
  <si>
    <t xml:space="preserve">Покупная тепловая энергия от АО "Калужский завод путевых машин и гидроприводов", через  сети ОАО "Восход" </t>
  </si>
  <si>
    <t>от 30.11.2015 № 497-рк</t>
  </si>
  <si>
    <t xml:space="preserve">Покупная тепловая энергия от АО "Калужский  электромеханический завод" </t>
  </si>
  <si>
    <t xml:space="preserve">Передача по сетям КТС горячей воды ОАО "Калужский  турбинный завод" </t>
  </si>
  <si>
    <t xml:space="preserve">Передача по сетям КТС горячей воды ОАО "Калугатехремонт" </t>
  </si>
  <si>
    <t>Передача  по сетям КТС горячей воды ОАО "Калужский завод автомобильного электрооборудования"</t>
  </si>
  <si>
    <t>от 30.11.2015 № 488-рк</t>
  </si>
  <si>
    <t>от 30.11.2015 № 500-рк</t>
  </si>
  <si>
    <t xml:space="preserve">водоотведение </t>
  </si>
  <si>
    <t>от 30.11.2015 № 501-рк</t>
  </si>
  <si>
    <t>от 30.11.2015 № 502-рк</t>
  </si>
  <si>
    <r>
      <t>водоотведение</t>
    </r>
    <r>
      <rPr>
        <sz val="12"/>
        <color indexed="21"/>
        <rFont val="Times New Roman"/>
        <family val="1"/>
      </rPr>
      <t xml:space="preserve"> </t>
    </r>
  </si>
  <si>
    <r>
      <t>водоотведение</t>
    </r>
    <r>
      <rPr>
        <sz val="12"/>
        <color indexed="18"/>
        <rFont val="Times New Roman"/>
        <family val="1"/>
      </rPr>
      <t xml:space="preserve"> </t>
    </r>
  </si>
  <si>
    <t>от 30.11.2015 № 504-рк</t>
  </si>
  <si>
    <t xml:space="preserve">Передача по сетям КТС  горячей воды АО "Калужский завод "Ремпутьмаш" </t>
  </si>
  <si>
    <t>руб./куб.м</t>
  </si>
  <si>
    <t>руб./Гкал.</t>
  </si>
  <si>
    <t>Сведения о тарифах ресурсоснабжающих организаций городского округа "Город Калуга", отпускающих коммунальные ресурсы для обеспечения населения коммунальными услугами, установленных  приказами министерства тарифного регулирования  Калужской области на 2016 -2018 годы</t>
  </si>
  <si>
    <t>от 14.12.2015 № 525-рк</t>
  </si>
  <si>
    <t>от 30.11.2015 № 470-рк       (в ред.от 18.12.2015    №582-рк)</t>
  </si>
  <si>
    <t>нет данных</t>
  </si>
  <si>
    <t>Примечение:</t>
  </si>
  <si>
    <t xml:space="preserve">*Горячая вода </t>
  </si>
  <si>
    <t>*</t>
  </si>
  <si>
    <t xml:space="preserve">Нормативы расхода тепловой энергии, используемой на подогрев воды в целях предоставления коммунальной услуги по горячему водоснабжению (Гкал на 1 куб. м) утверждены приказом министерства тарифного регулирования Калужской области от «20» августа 2015 г. № 136 "Об установлении нормативов расхода тепловой энергии, используемой на подогрев холодной воды для предоставления коммунальной услуги по горячему водоснабжению на территории Калужской области с применением расчетного метода"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</si>
</sst>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21"/>
      <name val="Times New Roman"/>
      <family val="1"/>
    </font>
    <font>
      <sz val="12"/>
      <color indexed="18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shrinkToFi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180" fontId="0" fillId="0" borderId="10" xfId="0" applyNumberFormat="1" applyBorder="1" applyAlignment="1">
      <alignment vertical="top"/>
    </xf>
    <xf numFmtId="180" fontId="0" fillId="34" borderId="10" xfId="0" applyNumberFormat="1" applyFill="1" applyBorder="1" applyAlignment="1">
      <alignment vertical="top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180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180" fontId="4" fillId="0" borderId="11" xfId="0" applyNumberFormat="1" applyFont="1" applyFill="1" applyBorder="1" applyAlignment="1">
      <alignment vertical="top" wrapText="1"/>
    </xf>
    <xf numFmtId="180" fontId="4" fillId="0" borderId="10" xfId="0" applyNumberFormat="1" applyFont="1" applyBorder="1" applyAlignment="1">
      <alignment vertical="top"/>
    </xf>
    <xf numFmtId="180" fontId="4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2" fontId="3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1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180" fontId="0" fillId="0" borderId="12" xfId="0" applyNumberFormat="1" applyFill="1" applyBorder="1" applyAlignment="1">
      <alignment vertical="top"/>
    </xf>
    <xf numFmtId="2" fontId="3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vertical="top"/>
    </xf>
    <xf numFmtId="181" fontId="1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2" fontId="4" fillId="0" borderId="11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2" fontId="1" fillId="35" borderId="10" xfId="0" applyNumberFormat="1" applyFont="1" applyFill="1" applyBorder="1" applyAlignment="1">
      <alignment vertical="top"/>
    </xf>
    <xf numFmtId="2" fontId="0" fillId="0" borderId="12" xfId="0" applyNumberFormat="1" applyFont="1" applyFill="1" applyBorder="1" applyAlignment="1">
      <alignment vertical="top"/>
    </xf>
    <xf numFmtId="0" fontId="3" fillId="36" borderId="10" xfId="0" applyNumberFormat="1" applyFont="1" applyFill="1" applyBorder="1" applyAlignment="1" applyProtection="1">
      <alignment vertical="top"/>
      <protection/>
    </xf>
    <xf numFmtId="0" fontId="1" fillId="36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0" fillId="36" borderId="10" xfId="0" applyFill="1" applyBorder="1" applyAlignment="1">
      <alignment vertical="top"/>
    </xf>
    <xf numFmtId="180" fontId="0" fillId="36" borderId="10" xfId="0" applyNumberFormat="1" applyFill="1" applyBorder="1" applyAlignment="1">
      <alignment vertical="top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 vertical="top"/>
    </xf>
    <xf numFmtId="0" fontId="2" fillId="36" borderId="10" xfId="0" applyNumberFormat="1" applyFont="1" applyFill="1" applyBorder="1" applyAlignment="1" applyProtection="1">
      <alignment vertical="top"/>
      <protection/>
    </xf>
    <xf numFmtId="0" fontId="0" fillId="36" borderId="10" xfId="0" applyFill="1" applyBorder="1" applyAlignment="1">
      <alignment vertical="top" wrapText="1"/>
    </xf>
    <xf numFmtId="0" fontId="3" fillId="36" borderId="10" xfId="0" applyNumberFormat="1" applyFont="1" applyFill="1" applyBorder="1" applyAlignment="1" applyProtection="1">
      <alignment horizontal="left" vertical="top"/>
      <protection/>
    </xf>
    <xf numFmtId="0" fontId="2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180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 vertical="top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80" fontId="0" fillId="0" borderId="11" xfId="0" applyNumberFormat="1" applyFont="1" applyFill="1" applyBorder="1" applyAlignment="1">
      <alignment vertical="top" wrapText="1"/>
    </xf>
    <xf numFmtId="0" fontId="2" fillId="36" borderId="10" xfId="0" applyNumberFormat="1" applyFont="1" applyFill="1" applyBorder="1" applyAlignment="1" applyProtection="1">
      <alignment vertical="top" wrapText="1"/>
      <protection/>
    </xf>
    <xf numFmtId="0" fontId="9" fillId="36" borderId="10" xfId="0" applyFont="1" applyFill="1" applyBorder="1" applyAlignment="1">
      <alignment vertical="top" wrapText="1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0" fillId="36" borderId="10" xfId="0" applyFill="1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2" fillId="3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51" fillId="0" borderId="0" xfId="0" applyFont="1" applyAlignment="1">
      <alignment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7109375" style="0" customWidth="1"/>
    <col min="2" max="2" width="32.28125" style="0" customWidth="1"/>
    <col min="3" max="3" width="11.00390625" style="0" customWidth="1"/>
    <col min="4" max="6" width="14.28125" style="0" hidden="1" customWidth="1"/>
    <col min="7" max="7" width="15.421875" style="0" hidden="1" customWidth="1"/>
    <col min="8" max="8" width="12.140625" style="0" hidden="1" customWidth="1"/>
    <col min="9" max="9" width="11.421875" style="0" hidden="1" customWidth="1"/>
    <col min="10" max="10" width="10.28125" style="0" hidden="1" customWidth="1"/>
    <col min="11" max="11" width="13.8515625" style="0" hidden="1" customWidth="1"/>
    <col min="12" max="12" width="11.57421875" style="0" hidden="1" customWidth="1"/>
    <col min="13" max="13" width="11.421875" style="0" hidden="1" customWidth="1"/>
    <col min="14" max="14" width="10.28125" style="0" hidden="1" customWidth="1"/>
    <col min="15" max="15" width="13.140625" style="0" hidden="1" customWidth="1"/>
    <col min="16" max="18" width="10.28125" style="0" customWidth="1"/>
    <col min="19" max="19" width="12.7109375" style="0" customWidth="1"/>
    <col min="20" max="20" width="11.28125" style="0" customWidth="1"/>
    <col min="21" max="21" width="10.57421875" style="0" customWidth="1"/>
    <col min="23" max="23" width="10.140625" style="0" customWidth="1"/>
    <col min="24" max="24" width="9.7109375" style="0" customWidth="1"/>
    <col min="25" max="25" width="10.57421875" style="0" bestFit="1" customWidth="1"/>
    <col min="26" max="26" width="10.140625" style="0" customWidth="1"/>
    <col min="27" max="27" width="9.7109375" style="0" customWidth="1"/>
    <col min="29" max="29" width="12.28125" style="0" customWidth="1"/>
  </cols>
  <sheetData>
    <row r="1" spans="1:29" ht="12.75">
      <c r="A1" s="2"/>
      <c r="B1" s="82" t="s">
        <v>116</v>
      </c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27" customHeight="1">
      <c r="A2" s="2"/>
      <c r="B2" s="83"/>
      <c r="C2" s="83"/>
      <c r="D2" s="83"/>
      <c r="E2" s="83"/>
      <c r="F2" s="83"/>
      <c r="G2" s="83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6" ht="82.5" customHeight="1">
      <c r="A3" s="3" t="s">
        <v>5</v>
      </c>
      <c r="B3" s="3" t="s">
        <v>0</v>
      </c>
      <c r="C3" s="3" t="s">
        <v>4</v>
      </c>
      <c r="D3" s="3" t="s">
        <v>24</v>
      </c>
      <c r="E3" s="3" t="s">
        <v>25</v>
      </c>
      <c r="F3" s="3" t="s">
        <v>26</v>
      </c>
      <c r="G3" s="3" t="s">
        <v>10</v>
      </c>
      <c r="H3" s="7" t="s">
        <v>32</v>
      </c>
      <c r="I3" s="7" t="s">
        <v>33</v>
      </c>
      <c r="J3" s="7" t="s">
        <v>38</v>
      </c>
      <c r="K3" s="28" t="str">
        <f>G3</f>
        <v>Номер, дата постановле-     ния</v>
      </c>
      <c r="L3" s="7" t="s">
        <v>39</v>
      </c>
      <c r="M3" s="7" t="s">
        <v>40</v>
      </c>
      <c r="N3" s="7" t="s">
        <v>38</v>
      </c>
      <c r="O3" s="28" t="str">
        <f>G3</f>
        <v>Номер, дата постановле-     ния</v>
      </c>
      <c r="P3" s="7" t="s">
        <v>65</v>
      </c>
      <c r="Q3" s="7" t="s">
        <v>66</v>
      </c>
      <c r="R3" s="7" t="s">
        <v>38</v>
      </c>
      <c r="S3" s="28" t="s">
        <v>64</v>
      </c>
      <c r="T3" s="7" t="s">
        <v>84</v>
      </c>
      <c r="U3" s="7" t="s">
        <v>85</v>
      </c>
      <c r="V3" s="7" t="s">
        <v>38</v>
      </c>
      <c r="W3" s="7" t="s">
        <v>86</v>
      </c>
      <c r="X3" s="7" t="s">
        <v>87</v>
      </c>
      <c r="Y3" s="7" t="s">
        <v>38</v>
      </c>
      <c r="Z3" s="7" t="s">
        <v>88</v>
      </c>
      <c r="AA3" s="7" t="s">
        <v>89</v>
      </c>
      <c r="AB3" s="7" t="s">
        <v>38</v>
      </c>
      <c r="AC3" s="28" t="s">
        <v>64</v>
      </c>
      <c r="AJ3" s="112"/>
    </row>
    <row r="4" spans="1:36" s="6" customFormat="1" ht="39" customHeight="1">
      <c r="A4" s="70" t="s">
        <v>9</v>
      </c>
      <c r="B4" s="71" t="s">
        <v>29</v>
      </c>
      <c r="C4" s="72"/>
      <c r="D4" s="72"/>
      <c r="E4" s="72"/>
      <c r="F4" s="72"/>
      <c r="G4" s="72"/>
      <c r="H4" s="73"/>
      <c r="I4" s="73"/>
      <c r="J4" s="73"/>
      <c r="K4" s="73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J4" s="112"/>
    </row>
    <row r="5" spans="1:29" s="37" customFormat="1" ht="34.5" customHeight="1">
      <c r="A5" s="21">
        <v>1</v>
      </c>
      <c r="B5" s="15" t="s">
        <v>3</v>
      </c>
      <c r="C5" s="16" t="s">
        <v>52</v>
      </c>
      <c r="D5" s="16">
        <v>789.63</v>
      </c>
      <c r="E5" s="16">
        <v>837.01</v>
      </c>
      <c r="F5" s="16">
        <v>880.75</v>
      </c>
      <c r="G5" s="16" t="s">
        <v>17</v>
      </c>
      <c r="H5" s="15">
        <v>880.75</v>
      </c>
      <c r="I5" s="26">
        <v>989.91</v>
      </c>
      <c r="J5" s="25">
        <f>I5/H5*100</f>
        <v>112.39398240136246</v>
      </c>
      <c r="K5" s="16" t="s">
        <v>35</v>
      </c>
      <c r="L5" s="30">
        <v>989.91</v>
      </c>
      <c r="M5" s="30">
        <v>1014.92</v>
      </c>
      <c r="N5" s="18">
        <f>M5/L5*100</f>
        <v>102.52649230738149</v>
      </c>
      <c r="O5" s="19" t="s">
        <v>78</v>
      </c>
      <c r="P5" s="30">
        <v>1014.92</v>
      </c>
      <c r="Q5" s="31">
        <v>1278.15</v>
      </c>
      <c r="R5" s="18">
        <f aca="true" t="shared" si="0" ref="R5:R35">Q5/P5*100</f>
        <v>125.9360343672408</v>
      </c>
      <c r="S5" s="19" t="s">
        <v>67</v>
      </c>
      <c r="T5" s="31">
        <v>1278.15</v>
      </c>
      <c r="U5" s="31">
        <v>1320.25</v>
      </c>
      <c r="V5" s="18">
        <f>U5/T5*100</f>
        <v>103.29382310370457</v>
      </c>
      <c r="W5" s="30">
        <v>1320.25</v>
      </c>
      <c r="X5" s="31">
        <v>1347.23</v>
      </c>
      <c r="Y5" s="18">
        <f aca="true" t="shared" si="1" ref="Y5:Y34">X5/W5*100</f>
        <v>102.04355235750803</v>
      </c>
      <c r="Z5" s="30">
        <v>1347.23</v>
      </c>
      <c r="AA5" s="31">
        <v>1418.07</v>
      </c>
      <c r="AB5" s="18">
        <f>AA5/Z5*100</f>
        <v>105.25819644752565</v>
      </c>
      <c r="AC5" s="19" t="s">
        <v>92</v>
      </c>
    </row>
    <row r="6" spans="1:29" ht="34.5" customHeight="1">
      <c r="A6" s="78">
        <v>2</v>
      </c>
      <c r="B6" s="15" t="s">
        <v>46</v>
      </c>
      <c r="C6" s="16"/>
      <c r="D6" s="16">
        <v>1387.89</v>
      </c>
      <c r="E6" s="16">
        <v>1471.17</v>
      </c>
      <c r="F6" s="16">
        <v>1544.29</v>
      </c>
      <c r="G6" s="104" t="s">
        <v>18</v>
      </c>
      <c r="H6" s="15"/>
      <c r="I6" s="26"/>
      <c r="J6" s="25"/>
      <c r="K6" s="20"/>
      <c r="L6" s="30"/>
      <c r="M6" s="30"/>
      <c r="N6" s="18"/>
      <c r="O6" s="19"/>
      <c r="P6" s="18"/>
      <c r="Q6" s="18"/>
      <c r="R6" s="18"/>
      <c r="S6" s="19"/>
      <c r="T6" s="18"/>
      <c r="U6" s="18"/>
      <c r="V6" s="18"/>
      <c r="W6" s="57"/>
      <c r="X6" s="57"/>
      <c r="Y6" s="18"/>
      <c r="Z6" s="57"/>
      <c r="AA6" s="57"/>
      <c r="AB6" s="18"/>
      <c r="AC6" s="8"/>
    </row>
    <row r="7" spans="1:29" ht="50.25" customHeight="1">
      <c r="A7" s="79"/>
      <c r="B7" s="58" t="s">
        <v>45</v>
      </c>
      <c r="C7" s="16" t="s">
        <v>53</v>
      </c>
      <c r="D7" s="16"/>
      <c r="E7" s="16"/>
      <c r="F7" s="16"/>
      <c r="G7" s="104"/>
      <c r="H7" s="15">
        <v>1544.29</v>
      </c>
      <c r="I7" s="26">
        <v>1729.75</v>
      </c>
      <c r="J7" s="25">
        <f>I7/H7*100</f>
        <v>112.00940237908684</v>
      </c>
      <c r="K7" s="20" t="s">
        <v>41</v>
      </c>
      <c r="L7" s="30">
        <v>1729.75</v>
      </c>
      <c r="M7" s="30">
        <v>1794.52</v>
      </c>
      <c r="N7" s="18">
        <f aca="true" t="shared" si="2" ref="N7:N16">M7/L7*100</f>
        <v>103.74447174447174</v>
      </c>
      <c r="O7" s="19" t="s">
        <v>79</v>
      </c>
      <c r="P7" s="30">
        <v>1794.52</v>
      </c>
      <c r="Q7" s="31">
        <v>1885.24</v>
      </c>
      <c r="R7" s="18">
        <f t="shared" si="0"/>
        <v>105.05539085660789</v>
      </c>
      <c r="S7" s="39" t="s">
        <v>69</v>
      </c>
      <c r="T7" s="31">
        <v>1885.24</v>
      </c>
      <c r="U7" s="31">
        <v>1914.46</v>
      </c>
      <c r="V7" s="18">
        <f aca="true" t="shared" si="3" ref="V7:V14">U7/T7*100</f>
        <v>101.54993528675394</v>
      </c>
      <c r="W7" s="57">
        <v>1914.46</v>
      </c>
      <c r="X7" s="57">
        <v>1986.39</v>
      </c>
      <c r="Y7" s="18">
        <f t="shared" si="1"/>
        <v>103.75719524043335</v>
      </c>
      <c r="Z7" s="57">
        <v>1986.39</v>
      </c>
      <c r="AA7" s="57">
        <v>2059.54</v>
      </c>
      <c r="AB7" s="18">
        <f aca="true" t="shared" si="4" ref="AB7:AB16">AA7/Z7*100</f>
        <v>103.68255981957218</v>
      </c>
      <c r="AC7" s="8" t="s">
        <v>93</v>
      </c>
    </row>
    <row r="8" spans="1:29" ht="64.5" customHeight="1">
      <c r="A8" s="79"/>
      <c r="B8" s="58" t="s">
        <v>42</v>
      </c>
      <c r="C8" s="16" t="s">
        <v>53</v>
      </c>
      <c r="D8" s="16"/>
      <c r="E8" s="16"/>
      <c r="F8" s="16"/>
      <c r="G8" s="104"/>
      <c r="H8" s="15">
        <v>0</v>
      </c>
      <c r="I8" s="26">
        <v>0</v>
      </c>
      <c r="J8" s="17"/>
      <c r="K8" s="16">
        <v>0</v>
      </c>
      <c r="L8" s="30">
        <v>1920.9</v>
      </c>
      <c r="M8" s="30">
        <v>1983.04</v>
      </c>
      <c r="N8" s="18">
        <f t="shared" si="2"/>
        <v>103.23494195429225</v>
      </c>
      <c r="O8" s="19" t="s">
        <v>79</v>
      </c>
      <c r="P8" s="30">
        <v>1983.04</v>
      </c>
      <c r="Q8" s="31">
        <v>2020.31</v>
      </c>
      <c r="R8" s="18">
        <f t="shared" si="0"/>
        <v>101.87943763111183</v>
      </c>
      <c r="S8" s="39" t="s">
        <v>69</v>
      </c>
      <c r="T8" s="31">
        <v>2020.31</v>
      </c>
      <c r="U8" s="31">
        <v>2084.62</v>
      </c>
      <c r="V8" s="18">
        <f t="shared" si="3"/>
        <v>103.18317485930378</v>
      </c>
      <c r="W8" s="57">
        <v>2084.62</v>
      </c>
      <c r="X8" s="57">
        <v>2163.83</v>
      </c>
      <c r="Y8" s="18">
        <f t="shared" si="1"/>
        <v>103.79973328472336</v>
      </c>
      <c r="Z8" s="57">
        <v>2163.83</v>
      </c>
      <c r="AA8" s="57">
        <v>2244.51</v>
      </c>
      <c r="AB8" s="18">
        <f t="shared" si="4"/>
        <v>103.72857387133001</v>
      </c>
      <c r="AC8" s="8" t="s">
        <v>93</v>
      </c>
    </row>
    <row r="9" spans="1:29" ht="48" customHeight="1">
      <c r="A9" s="79"/>
      <c r="B9" s="58" t="s">
        <v>94</v>
      </c>
      <c r="C9" s="16" t="s">
        <v>53</v>
      </c>
      <c r="D9" s="16"/>
      <c r="E9" s="16"/>
      <c r="F9" s="16"/>
      <c r="G9" s="104"/>
      <c r="H9" s="15"/>
      <c r="I9" s="26"/>
      <c r="J9" s="17"/>
      <c r="K9" s="16"/>
      <c r="L9" s="30">
        <v>1661.62</v>
      </c>
      <c r="M9" s="30">
        <v>1713.37</v>
      </c>
      <c r="N9" s="18">
        <f t="shared" si="2"/>
        <v>103.1144304955405</v>
      </c>
      <c r="O9" s="19" t="s">
        <v>79</v>
      </c>
      <c r="P9" s="30">
        <v>1713.37</v>
      </c>
      <c r="Q9" s="31">
        <v>1728.53</v>
      </c>
      <c r="R9" s="18">
        <f t="shared" si="0"/>
        <v>100.88480596718748</v>
      </c>
      <c r="S9" s="39" t="s">
        <v>69</v>
      </c>
      <c r="T9" s="31">
        <v>1728.53</v>
      </c>
      <c r="U9" s="31">
        <v>1785.51</v>
      </c>
      <c r="V9" s="18">
        <f t="shared" si="3"/>
        <v>103.29644264201374</v>
      </c>
      <c r="W9" s="57">
        <v>1785.51</v>
      </c>
      <c r="X9" s="57">
        <v>1852.15</v>
      </c>
      <c r="Y9" s="18">
        <f t="shared" si="1"/>
        <v>103.73226697134153</v>
      </c>
      <c r="Z9" s="57">
        <v>1852.15</v>
      </c>
      <c r="AA9" s="57">
        <v>1920.11</v>
      </c>
      <c r="AB9" s="18">
        <f t="shared" si="4"/>
        <v>103.66924925087059</v>
      </c>
      <c r="AC9" s="8" t="s">
        <v>93</v>
      </c>
    </row>
    <row r="10" spans="1:29" ht="36.75" customHeight="1">
      <c r="A10" s="79"/>
      <c r="B10" s="58" t="s">
        <v>43</v>
      </c>
      <c r="C10" s="16" t="s">
        <v>53</v>
      </c>
      <c r="D10" s="16"/>
      <c r="E10" s="16"/>
      <c r="F10" s="16"/>
      <c r="G10" s="104"/>
      <c r="H10" s="15"/>
      <c r="I10" s="26"/>
      <c r="J10" s="17"/>
      <c r="K10" s="16"/>
      <c r="L10" s="30">
        <v>1923.09</v>
      </c>
      <c r="M10" s="30">
        <v>1985.3</v>
      </c>
      <c r="N10" s="18">
        <f t="shared" si="2"/>
        <v>103.23489800269358</v>
      </c>
      <c r="O10" s="19" t="s">
        <v>79</v>
      </c>
      <c r="P10" s="30">
        <v>1985.3</v>
      </c>
      <c r="Q10" s="31">
        <v>2022.74</v>
      </c>
      <c r="R10" s="18">
        <f t="shared" si="0"/>
        <v>101.88586107893013</v>
      </c>
      <c r="S10" s="39" t="s">
        <v>69</v>
      </c>
      <c r="T10" s="31">
        <v>2022.74</v>
      </c>
      <c r="U10" s="31">
        <v>2089.51</v>
      </c>
      <c r="V10" s="18">
        <f t="shared" si="3"/>
        <v>103.30096799390927</v>
      </c>
      <c r="W10" s="31">
        <v>2089.51</v>
      </c>
      <c r="X10" s="57">
        <v>2176.34</v>
      </c>
      <c r="Y10" s="18">
        <f t="shared" si="1"/>
        <v>104.15551971514851</v>
      </c>
      <c r="Z10" s="57">
        <v>2176.34</v>
      </c>
      <c r="AA10" s="57">
        <v>2253.03</v>
      </c>
      <c r="AB10" s="18">
        <f t="shared" si="4"/>
        <v>103.52380602295597</v>
      </c>
      <c r="AC10" s="8" t="s">
        <v>93</v>
      </c>
    </row>
    <row r="11" spans="1:29" ht="65.25" customHeight="1">
      <c r="A11" s="79"/>
      <c r="B11" s="58" t="s">
        <v>95</v>
      </c>
      <c r="C11" s="16" t="s">
        <v>53</v>
      </c>
      <c r="D11" s="22">
        <v>293.44</v>
      </c>
      <c r="E11" s="22">
        <v>311.05</v>
      </c>
      <c r="F11" s="22">
        <v>327.17</v>
      </c>
      <c r="G11" s="104"/>
      <c r="H11" s="27"/>
      <c r="I11" s="26"/>
      <c r="J11" s="17"/>
      <c r="K11" s="36"/>
      <c r="L11" s="30">
        <v>1930.27</v>
      </c>
      <c r="M11" s="30">
        <v>1992.76</v>
      </c>
      <c r="N11" s="18">
        <f t="shared" si="2"/>
        <v>103.23737093774446</v>
      </c>
      <c r="O11" s="19" t="s">
        <v>79</v>
      </c>
      <c r="P11" s="30">
        <v>1992.76</v>
      </c>
      <c r="Q11" s="31">
        <v>2183.32</v>
      </c>
      <c r="R11" s="18">
        <f t="shared" si="0"/>
        <v>109.56261667235394</v>
      </c>
      <c r="S11" s="39" t="s">
        <v>69</v>
      </c>
      <c r="T11" s="31">
        <v>2183.32</v>
      </c>
      <c r="U11" s="31">
        <v>2231.59</v>
      </c>
      <c r="V11" s="18">
        <f t="shared" si="3"/>
        <v>102.21085319605005</v>
      </c>
      <c r="W11" s="31">
        <v>2231.59</v>
      </c>
      <c r="X11" s="57">
        <v>2311.71</v>
      </c>
      <c r="Y11" s="18">
        <f>X11/W11*100</f>
        <v>103.59026523689387</v>
      </c>
      <c r="Z11" s="57">
        <v>2311.71</v>
      </c>
      <c r="AA11" s="57">
        <v>2371.4</v>
      </c>
      <c r="AB11" s="18">
        <f t="shared" si="4"/>
        <v>102.5820712805672</v>
      </c>
      <c r="AC11" s="8" t="s">
        <v>118</v>
      </c>
    </row>
    <row r="12" spans="1:29" ht="51.75" customHeight="1">
      <c r="A12" s="90"/>
      <c r="B12" s="58" t="s">
        <v>96</v>
      </c>
      <c r="C12" s="16" t="s">
        <v>53</v>
      </c>
      <c r="D12" s="22"/>
      <c r="E12" s="22"/>
      <c r="F12" s="22"/>
      <c r="G12" s="16"/>
      <c r="H12" s="27"/>
      <c r="I12" s="26"/>
      <c r="J12" s="17"/>
      <c r="K12" s="36"/>
      <c r="L12" s="30">
        <v>1685.1</v>
      </c>
      <c r="M12" s="30">
        <v>1737.8</v>
      </c>
      <c r="N12" s="18">
        <f t="shared" si="2"/>
        <v>103.12741083615215</v>
      </c>
      <c r="O12" s="19" t="s">
        <v>79</v>
      </c>
      <c r="P12" s="30">
        <v>1737.8</v>
      </c>
      <c r="Q12" s="31">
        <v>1739.84</v>
      </c>
      <c r="R12" s="18">
        <f t="shared" si="0"/>
        <v>100.11738980319944</v>
      </c>
      <c r="S12" s="39" t="s">
        <v>69</v>
      </c>
      <c r="T12" s="31">
        <v>1739.84</v>
      </c>
      <c r="U12" s="31">
        <v>1796.76</v>
      </c>
      <c r="V12" s="18">
        <f t="shared" si="3"/>
        <v>103.27156520139783</v>
      </c>
      <c r="W12" s="31">
        <v>1796.76</v>
      </c>
      <c r="X12" s="57">
        <v>1865.72</v>
      </c>
      <c r="Y12" s="18">
        <f t="shared" si="1"/>
        <v>103.83801954629443</v>
      </c>
      <c r="Z12" s="57">
        <v>1865.72</v>
      </c>
      <c r="AA12" s="57">
        <v>1936.16</v>
      </c>
      <c r="AB12" s="18">
        <f t="shared" si="4"/>
        <v>103.77548613939926</v>
      </c>
      <c r="AC12" s="8" t="s">
        <v>93</v>
      </c>
    </row>
    <row r="13" spans="1:29" ht="51" customHeight="1">
      <c r="A13" s="90"/>
      <c r="B13" s="58" t="s">
        <v>97</v>
      </c>
      <c r="C13" s="16" t="s">
        <v>53</v>
      </c>
      <c r="D13" s="22"/>
      <c r="E13" s="22"/>
      <c r="F13" s="22"/>
      <c r="G13" s="16"/>
      <c r="H13" s="27"/>
      <c r="I13" s="26"/>
      <c r="J13" s="17"/>
      <c r="K13" s="36"/>
      <c r="L13" s="30">
        <v>1683.27</v>
      </c>
      <c r="M13" s="30">
        <v>1735.9</v>
      </c>
      <c r="N13" s="18">
        <f t="shared" si="2"/>
        <v>103.12665228988813</v>
      </c>
      <c r="O13" s="19" t="s">
        <v>79</v>
      </c>
      <c r="P13" s="30">
        <v>1735.9</v>
      </c>
      <c r="Q13" s="31">
        <v>1752.85</v>
      </c>
      <c r="R13" s="18">
        <f t="shared" si="0"/>
        <v>100.97643873495016</v>
      </c>
      <c r="S13" s="39" t="s">
        <v>69</v>
      </c>
      <c r="T13" s="31">
        <v>1752.85</v>
      </c>
      <c r="U13" s="31">
        <v>1806.77</v>
      </c>
      <c r="V13" s="18">
        <f t="shared" si="3"/>
        <v>103.07613315457684</v>
      </c>
      <c r="W13" s="57">
        <v>1806.77</v>
      </c>
      <c r="X13" s="57">
        <v>1874.55</v>
      </c>
      <c r="Y13" s="18">
        <f t="shared" si="1"/>
        <v>103.75144595050836</v>
      </c>
      <c r="Z13" s="57">
        <v>1874.55</v>
      </c>
      <c r="AA13" s="57">
        <v>1943.67</v>
      </c>
      <c r="AB13" s="18">
        <f t="shared" si="4"/>
        <v>103.68728494838761</v>
      </c>
      <c r="AC13" s="8" t="s">
        <v>93</v>
      </c>
    </row>
    <row r="14" spans="1:29" ht="48" customHeight="1">
      <c r="A14" s="90"/>
      <c r="B14" s="58" t="s">
        <v>44</v>
      </c>
      <c r="C14" s="16" t="s">
        <v>53</v>
      </c>
      <c r="D14" s="22"/>
      <c r="E14" s="22"/>
      <c r="F14" s="22"/>
      <c r="G14" s="16"/>
      <c r="H14" s="27"/>
      <c r="I14" s="26"/>
      <c r="J14" s="17"/>
      <c r="K14" s="36"/>
      <c r="L14" s="30">
        <v>1357.48</v>
      </c>
      <c r="M14" s="30">
        <v>1382.48</v>
      </c>
      <c r="N14" s="18">
        <f t="shared" si="2"/>
        <v>101.841647759083</v>
      </c>
      <c r="O14" s="19" t="s">
        <v>79</v>
      </c>
      <c r="P14" s="30">
        <v>1382.48</v>
      </c>
      <c r="Q14" s="31">
        <v>1550.53</v>
      </c>
      <c r="R14" s="18">
        <f t="shared" si="0"/>
        <v>112.15569122157282</v>
      </c>
      <c r="S14" s="39" t="s">
        <v>69</v>
      </c>
      <c r="T14" s="31">
        <v>1550.53</v>
      </c>
      <c r="U14" s="31">
        <v>1601.63</v>
      </c>
      <c r="V14" s="18">
        <f t="shared" si="3"/>
        <v>103.29564729479598</v>
      </c>
      <c r="W14" s="57">
        <v>1601.63</v>
      </c>
      <c r="X14" s="57">
        <v>1639.56</v>
      </c>
      <c r="Y14" s="18">
        <f t="shared" si="1"/>
        <v>102.36821238363416</v>
      </c>
      <c r="Z14" s="57">
        <v>1639.56</v>
      </c>
      <c r="AA14" s="57">
        <v>1721.54</v>
      </c>
      <c r="AB14" s="18">
        <f t="shared" si="4"/>
        <v>105.0001219839469</v>
      </c>
      <c r="AC14" s="8" t="s">
        <v>93</v>
      </c>
    </row>
    <row r="15" spans="1:29" ht="66" customHeight="1">
      <c r="A15" s="90"/>
      <c r="B15" s="58" t="s">
        <v>99</v>
      </c>
      <c r="C15" s="16" t="s">
        <v>53</v>
      </c>
      <c r="D15" s="22"/>
      <c r="E15" s="22"/>
      <c r="F15" s="22"/>
      <c r="G15" s="16"/>
      <c r="H15" s="27"/>
      <c r="I15" s="26"/>
      <c r="J15" s="17"/>
      <c r="K15" s="36"/>
      <c r="L15" s="30">
        <v>1440.92</v>
      </c>
      <c r="M15" s="30">
        <v>1498.54</v>
      </c>
      <c r="N15" s="18">
        <f t="shared" si="2"/>
        <v>103.99883407822779</v>
      </c>
      <c r="O15" s="19" t="s">
        <v>79</v>
      </c>
      <c r="P15" s="30">
        <v>1498.54</v>
      </c>
      <c r="Q15" s="31">
        <v>1631.96</v>
      </c>
      <c r="R15" s="18">
        <f t="shared" si="0"/>
        <v>108.90333257704165</v>
      </c>
      <c r="S15" s="39" t="s">
        <v>69</v>
      </c>
      <c r="T15" s="31">
        <v>1631.96</v>
      </c>
      <c r="U15" s="31">
        <v>1660.3</v>
      </c>
      <c r="V15" s="18">
        <f>U15/T15*100</f>
        <v>101.73656217064145</v>
      </c>
      <c r="W15" s="57">
        <v>1660.3</v>
      </c>
      <c r="X15" s="57">
        <v>1710.42</v>
      </c>
      <c r="Y15" s="18">
        <f t="shared" si="1"/>
        <v>103.01873155453833</v>
      </c>
      <c r="Z15" s="57">
        <v>1710.42</v>
      </c>
      <c r="AA15" s="57">
        <v>1778.37</v>
      </c>
      <c r="AB15" s="18">
        <f t="shared" si="4"/>
        <v>103.9727084575718</v>
      </c>
      <c r="AC15" s="8" t="s">
        <v>93</v>
      </c>
    </row>
    <row r="16" spans="1:29" ht="81" customHeight="1">
      <c r="A16" s="87"/>
      <c r="B16" s="16" t="s">
        <v>98</v>
      </c>
      <c r="C16" s="16" t="s">
        <v>53</v>
      </c>
      <c r="D16" s="22"/>
      <c r="E16" s="22"/>
      <c r="F16" s="22"/>
      <c r="G16" s="16"/>
      <c r="H16" s="27"/>
      <c r="I16" s="26"/>
      <c r="J16" s="17"/>
      <c r="K16" s="36"/>
      <c r="L16" s="30">
        <v>1808.49</v>
      </c>
      <c r="M16" s="30">
        <v>1866.11</v>
      </c>
      <c r="N16" s="18">
        <f t="shared" si="2"/>
        <v>103.18608341765783</v>
      </c>
      <c r="O16" s="19" t="s">
        <v>79</v>
      </c>
      <c r="P16" s="33">
        <v>1866.11</v>
      </c>
      <c r="Q16" s="31">
        <v>1904.34</v>
      </c>
      <c r="R16" s="18">
        <f t="shared" si="0"/>
        <v>102.04864664998313</v>
      </c>
      <c r="S16" s="39" t="s">
        <v>69</v>
      </c>
      <c r="T16" s="31">
        <v>1904.34</v>
      </c>
      <c r="U16" s="31">
        <v>1941.67</v>
      </c>
      <c r="V16" s="18">
        <f>U16/T16*100</f>
        <v>101.96025919741223</v>
      </c>
      <c r="W16" s="57">
        <v>1941.67</v>
      </c>
      <c r="X16" s="57">
        <v>2002.76</v>
      </c>
      <c r="Y16" s="18">
        <f t="shared" si="1"/>
        <v>103.14626069311468</v>
      </c>
      <c r="Z16" s="57">
        <v>2002.76</v>
      </c>
      <c r="AA16" s="57">
        <v>2081.84</v>
      </c>
      <c r="AB16" s="18">
        <f t="shared" si="4"/>
        <v>103.94855099962052</v>
      </c>
      <c r="AC16" s="8" t="s">
        <v>93</v>
      </c>
    </row>
    <row r="17" spans="1:29" s="6" customFormat="1" ht="39" customHeight="1">
      <c r="A17" s="61" t="s">
        <v>6</v>
      </c>
      <c r="B17" s="103" t="s">
        <v>121</v>
      </c>
      <c r="C17" s="101"/>
      <c r="D17" s="101"/>
      <c r="E17" s="101"/>
      <c r="F17" s="101"/>
      <c r="G17" s="101"/>
      <c r="H17" s="62"/>
      <c r="I17" s="62"/>
      <c r="J17" s="65"/>
      <c r="K17" s="64"/>
      <c r="L17" s="62"/>
      <c r="M17" s="62"/>
      <c r="N17" s="65"/>
      <c r="O17" s="69"/>
      <c r="P17" s="62"/>
      <c r="Q17" s="65"/>
      <c r="R17" s="65"/>
      <c r="S17" s="69"/>
      <c r="T17" s="65"/>
      <c r="U17" s="65"/>
      <c r="V17" s="65"/>
      <c r="W17" s="66"/>
      <c r="X17" s="66"/>
      <c r="Y17" s="65"/>
      <c r="Z17" s="66"/>
      <c r="AA17" s="66"/>
      <c r="AB17" s="65"/>
      <c r="AC17" s="66"/>
    </row>
    <row r="18" spans="1:29" ht="30" customHeight="1" hidden="1">
      <c r="A18" s="4" t="s">
        <v>1</v>
      </c>
      <c r="B18" s="1" t="s">
        <v>2</v>
      </c>
      <c r="C18" s="5" t="s">
        <v>22</v>
      </c>
      <c r="D18" s="5">
        <v>81.04</v>
      </c>
      <c r="E18" s="5">
        <v>85.9</v>
      </c>
      <c r="F18" s="5">
        <v>90.37</v>
      </c>
      <c r="G18" s="5" t="s">
        <v>16</v>
      </c>
      <c r="H18" s="5">
        <v>90.37</v>
      </c>
      <c r="I18" s="9">
        <v>0</v>
      </c>
      <c r="J18" s="12"/>
      <c r="K18" s="8">
        <v>0</v>
      </c>
      <c r="L18" s="29"/>
      <c r="M18" s="29"/>
      <c r="N18" s="12" t="e">
        <f>M18/L18*100</f>
        <v>#DIV/0!</v>
      </c>
      <c r="O18" s="8"/>
      <c r="P18" s="29"/>
      <c r="Q18" s="12"/>
      <c r="R18" s="13"/>
      <c r="S18" s="8"/>
      <c r="T18" s="12"/>
      <c r="U18" s="12"/>
      <c r="V18" s="13"/>
      <c r="W18" s="14"/>
      <c r="X18" s="14"/>
      <c r="Y18" s="18"/>
      <c r="Z18" s="14"/>
      <c r="AA18" s="14"/>
      <c r="AB18" s="18"/>
      <c r="AC18" s="14"/>
    </row>
    <row r="19" spans="1:29" ht="29.25" customHeight="1">
      <c r="A19" s="78">
        <v>1</v>
      </c>
      <c r="B19" s="15" t="s">
        <v>3</v>
      </c>
      <c r="C19" s="53" t="s">
        <v>114</v>
      </c>
      <c r="D19" s="16">
        <v>62.95</v>
      </c>
      <c r="E19" s="16">
        <v>66.73</v>
      </c>
      <c r="F19" s="16">
        <v>70.2</v>
      </c>
      <c r="G19" s="16" t="s">
        <v>21</v>
      </c>
      <c r="H19" s="44" t="s">
        <v>61</v>
      </c>
      <c r="I19" s="15">
        <v>84.89</v>
      </c>
      <c r="J19" s="45">
        <f>84.89/70.2*100</f>
        <v>120.92592592592592</v>
      </c>
      <c r="K19" s="16" t="s">
        <v>36</v>
      </c>
      <c r="L19" s="30">
        <v>84.89</v>
      </c>
      <c r="M19" s="30">
        <v>87.36</v>
      </c>
      <c r="N19" s="18">
        <f>M19/L19*100</f>
        <v>102.90964777947933</v>
      </c>
      <c r="O19" s="19" t="s">
        <v>80</v>
      </c>
      <c r="P19" s="30">
        <v>87.36</v>
      </c>
      <c r="Q19" s="31">
        <v>106.84</v>
      </c>
      <c r="R19" s="18">
        <f t="shared" si="0"/>
        <v>122.2985347985348</v>
      </c>
      <c r="S19" s="19" t="s">
        <v>68</v>
      </c>
      <c r="T19" s="31"/>
      <c r="U19" s="31"/>
      <c r="V19" s="18"/>
      <c r="W19" s="14"/>
      <c r="X19" s="14"/>
      <c r="Y19" s="18"/>
      <c r="Z19" s="14"/>
      <c r="AA19" s="14"/>
      <c r="AB19" s="18"/>
      <c r="AC19" s="18"/>
    </row>
    <row r="20" spans="1:29" ht="18" customHeight="1">
      <c r="A20" s="80"/>
      <c r="B20" s="55" t="s">
        <v>90</v>
      </c>
      <c r="C20" s="53" t="s">
        <v>114</v>
      </c>
      <c r="D20" s="16"/>
      <c r="E20" s="16"/>
      <c r="F20" s="16"/>
      <c r="G20" s="16"/>
      <c r="H20" s="44"/>
      <c r="I20" s="15"/>
      <c r="J20" s="45"/>
      <c r="K20" s="16"/>
      <c r="L20" s="30"/>
      <c r="M20" s="30"/>
      <c r="N20" s="18"/>
      <c r="O20" s="19"/>
      <c r="P20" s="30"/>
      <c r="Q20" s="31"/>
      <c r="R20" s="18"/>
      <c r="S20" s="19"/>
      <c r="T20" s="31">
        <v>23.91</v>
      </c>
      <c r="U20" s="31">
        <v>25.1</v>
      </c>
      <c r="V20" s="18">
        <f>U20/T20*100</f>
        <v>104.97699707235466</v>
      </c>
      <c r="W20" s="38">
        <v>25.1</v>
      </c>
      <c r="X20" s="38">
        <v>26.5</v>
      </c>
      <c r="Y20" s="18">
        <f t="shared" si="1"/>
        <v>105.57768924302789</v>
      </c>
      <c r="Z20" s="38">
        <v>26.5</v>
      </c>
      <c r="AA20" s="57">
        <v>27.81</v>
      </c>
      <c r="AB20" s="18">
        <f>AA20/Z20*100</f>
        <v>104.94339622641509</v>
      </c>
      <c r="AC20" s="95" t="s">
        <v>100</v>
      </c>
    </row>
    <row r="21" spans="1:29" ht="30" customHeight="1">
      <c r="A21" s="81"/>
      <c r="B21" s="55" t="s">
        <v>91</v>
      </c>
      <c r="C21" s="52" t="s">
        <v>115</v>
      </c>
      <c r="D21" s="16"/>
      <c r="E21" s="16"/>
      <c r="F21" s="16"/>
      <c r="G21" s="16"/>
      <c r="H21" s="44"/>
      <c r="I21" s="15"/>
      <c r="J21" s="45"/>
      <c r="K21" s="16"/>
      <c r="L21" s="30"/>
      <c r="M21" s="30"/>
      <c r="N21" s="18"/>
      <c r="O21" s="19"/>
      <c r="P21" s="30"/>
      <c r="Q21" s="31"/>
      <c r="R21" s="18"/>
      <c r="S21" s="19"/>
      <c r="T21" s="31">
        <v>1278.15</v>
      </c>
      <c r="U21" s="31">
        <v>1320.25</v>
      </c>
      <c r="V21" s="18">
        <f>U21/T21*100</f>
        <v>103.29382310370457</v>
      </c>
      <c r="W21" s="57">
        <v>1320.25</v>
      </c>
      <c r="X21" s="57">
        <v>1347.23</v>
      </c>
      <c r="Y21" s="18">
        <f t="shared" si="1"/>
        <v>102.04355235750803</v>
      </c>
      <c r="Z21" s="57">
        <v>1347.23</v>
      </c>
      <c r="AA21" s="57">
        <v>1418.07</v>
      </c>
      <c r="AB21" s="18">
        <f>AA21/Z21*100</f>
        <v>105.25819644752565</v>
      </c>
      <c r="AC21" s="81"/>
    </row>
    <row r="22" spans="1:29" ht="39" customHeight="1">
      <c r="A22" s="111">
        <v>2</v>
      </c>
      <c r="B22" s="15" t="s">
        <v>47</v>
      </c>
      <c r="C22" s="16"/>
      <c r="D22" s="22"/>
      <c r="E22" s="22"/>
      <c r="F22" s="22"/>
      <c r="G22" s="16"/>
      <c r="H22" s="22"/>
      <c r="I22" s="15"/>
      <c r="J22" s="23"/>
      <c r="K22" s="20"/>
      <c r="L22" s="30"/>
      <c r="M22" s="30"/>
      <c r="N22" s="18"/>
      <c r="O22" s="19"/>
      <c r="P22" s="30"/>
      <c r="Q22" s="31"/>
      <c r="R22" s="18"/>
      <c r="S22" s="19"/>
      <c r="T22" s="31"/>
      <c r="U22" s="31"/>
      <c r="V22" s="18"/>
      <c r="W22" s="14"/>
      <c r="X22" s="14"/>
      <c r="Y22" s="18"/>
      <c r="Z22" s="14"/>
      <c r="AA22" s="14"/>
      <c r="AB22" s="18"/>
      <c r="AC22" s="14"/>
    </row>
    <row r="23" spans="1:29" ht="50.25" customHeight="1">
      <c r="A23" s="111"/>
      <c r="B23" s="58" t="str">
        <f>B7</f>
        <v>Производство и передача тепловой энергии по собственным сетям</v>
      </c>
      <c r="C23" s="16" t="s">
        <v>54</v>
      </c>
      <c r="D23" s="22"/>
      <c r="E23" s="22"/>
      <c r="F23" s="22"/>
      <c r="G23" s="16"/>
      <c r="H23" s="27">
        <v>115.3</v>
      </c>
      <c r="I23" s="15">
        <v>129.42</v>
      </c>
      <c r="J23" s="23">
        <v>112.25</v>
      </c>
      <c r="K23" s="20" t="s">
        <v>37</v>
      </c>
      <c r="L23" s="30">
        <v>129.42</v>
      </c>
      <c r="M23" s="30">
        <v>134.34</v>
      </c>
      <c r="N23" s="18">
        <f>M23/L23*100</f>
        <v>103.80157626332871</v>
      </c>
      <c r="O23" s="19" t="s">
        <v>81</v>
      </c>
      <c r="P23" s="30">
        <v>134.34</v>
      </c>
      <c r="Q23" s="31">
        <v>142.44</v>
      </c>
      <c r="R23" s="18">
        <f t="shared" si="0"/>
        <v>106.02947744528808</v>
      </c>
      <c r="S23" s="39" t="s">
        <v>70</v>
      </c>
      <c r="T23" s="31"/>
      <c r="U23" s="31"/>
      <c r="V23" s="18"/>
      <c r="W23" s="14"/>
      <c r="X23" s="14"/>
      <c r="Y23" s="18"/>
      <c r="Z23" s="14"/>
      <c r="AA23" s="14"/>
      <c r="AB23" s="18"/>
      <c r="AC23" s="18"/>
    </row>
    <row r="24" spans="1:29" ht="18.75" customHeight="1">
      <c r="A24" s="111"/>
      <c r="B24" s="55" t="s">
        <v>90</v>
      </c>
      <c r="C24" s="53" t="s">
        <v>114</v>
      </c>
      <c r="D24" s="22"/>
      <c r="E24" s="22"/>
      <c r="F24" s="22"/>
      <c r="G24" s="16"/>
      <c r="H24" s="27"/>
      <c r="I24" s="15"/>
      <c r="J24" s="23"/>
      <c r="K24" s="20"/>
      <c r="L24" s="30"/>
      <c r="M24" s="30"/>
      <c r="N24" s="18"/>
      <c r="O24" s="19"/>
      <c r="P24" s="30"/>
      <c r="Q24" s="31"/>
      <c r="R24" s="18"/>
      <c r="S24" s="39"/>
      <c r="T24" s="31">
        <v>23.91</v>
      </c>
      <c r="U24" s="31">
        <v>25.1</v>
      </c>
      <c r="V24" s="18">
        <f>U24/T24*100</f>
        <v>104.97699707235466</v>
      </c>
      <c r="W24" s="38">
        <v>25.1</v>
      </c>
      <c r="X24" s="38">
        <v>26.5</v>
      </c>
      <c r="Y24" s="18">
        <f t="shared" si="1"/>
        <v>105.57768924302789</v>
      </c>
      <c r="Z24" s="38">
        <v>26.5</v>
      </c>
      <c r="AA24" s="57">
        <v>27.81</v>
      </c>
      <c r="AB24" s="18">
        <f>AA24/Z24*100</f>
        <v>104.94339622641509</v>
      </c>
      <c r="AC24" s="95" t="s">
        <v>105</v>
      </c>
    </row>
    <row r="25" spans="1:29" ht="33" customHeight="1">
      <c r="A25" s="111"/>
      <c r="B25" s="55" t="s">
        <v>91</v>
      </c>
      <c r="C25" s="52" t="s">
        <v>115</v>
      </c>
      <c r="D25" s="22"/>
      <c r="E25" s="22"/>
      <c r="F25" s="22"/>
      <c r="G25" s="16"/>
      <c r="H25" s="27"/>
      <c r="I25" s="15"/>
      <c r="J25" s="23"/>
      <c r="K25" s="20"/>
      <c r="L25" s="30"/>
      <c r="M25" s="30"/>
      <c r="N25" s="18"/>
      <c r="O25" s="19"/>
      <c r="P25" s="30"/>
      <c r="Q25" s="31"/>
      <c r="R25" s="18"/>
      <c r="S25" s="39"/>
      <c r="T25" s="31">
        <v>1885.24</v>
      </c>
      <c r="U25" s="31">
        <v>1914.46</v>
      </c>
      <c r="V25" s="18">
        <f>U25/T25*100</f>
        <v>101.54993528675394</v>
      </c>
      <c r="W25" s="57">
        <v>1914.46</v>
      </c>
      <c r="X25" s="57">
        <v>1986.39</v>
      </c>
      <c r="Y25" s="18">
        <f t="shared" si="1"/>
        <v>103.75719524043335</v>
      </c>
      <c r="Z25" s="57">
        <v>1986.39</v>
      </c>
      <c r="AA25" s="57">
        <v>2059.54</v>
      </c>
      <c r="AB25" s="18">
        <f>AA25/Z25*100</f>
        <v>103.68255981957218</v>
      </c>
      <c r="AC25" s="81"/>
    </row>
    <row r="26" spans="1:29" ht="63" customHeight="1">
      <c r="A26" s="111"/>
      <c r="B26" s="58" t="s">
        <v>104</v>
      </c>
      <c r="C26" s="16" t="s">
        <v>54</v>
      </c>
      <c r="D26" s="22"/>
      <c r="E26" s="22"/>
      <c r="F26" s="22"/>
      <c r="G26" s="16"/>
      <c r="H26" s="22"/>
      <c r="I26" s="15"/>
      <c r="J26" s="23"/>
      <c r="K26" s="20"/>
      <c r="L26" s="30">
        <v>145.33</v>
      </c>
      <c r="M26" s="30">
        <v>150.21</v>
      </c>
      <c r="N26" s="18">
        <f>M26/L26*100</f>
        <v>103.35787518062341</v>
      </c>
      <c r="O26" s="19" t="s">
        <v>82</v>
      </c>
      <c r="P26" s="30">
        <v>150.21</v>
      </c>
      <c r="Q26" s="31">
        <v>155.32</v>
      </c>
      <c r="R26" s="18">
        <f t="shared" si="0"/>
        <v>103.40190400106518</v>
      </c>
      <c r="S26" s="39" t="s">
        <v>69</v>
      </c>
      <c r="T26" s="31"/>
      <c r="U26" s="31"/>
      <c r="V26" s="18"/>
      <c r="W26" s="14"/>
      <c r="X26" s="14"/>
      <c r="Y26" s="18"/>
      <c r="Z26" s="14"/>
      <c r="AA26" s="14"/>
      <c r="AB26" s="18"/>
      <c r="AC26" s="18"/>
    </row>
    <row r="27" spans="1:29" ht="21.75" customHeight="1">
      <c r="A27" s="111"/>
      <c r="B27" s="55" t="s">
        <v>90</v>
      </c>
      <c r="C27" s="53" t="s">
        <v>114</v>
      </c>
      <c r="D27" s="22"/>
      <c r="E27" s="22"/>
      <c r="F27" s="22"/>
      <c r="G27" s="16"/>
      <c r="H27" s="22"/>
      <c r="I27" s="15"/>
      <c r="J27" s="23"/>
      <c r="K27" s="20"/>
      <c r="L27" s="30"/>
      <c r="M27" s="30"/>
      <c r="N27" s="18"/>
      <c r="O27" s="19"/>
      <c r="P27" s="30"/>
      <c r="Q27" s="31"/>
      <c r="R27" s="18"/>
      <c r="S27" s="39"/>
      <c r="T27" s="31">
        <v>23.91</v>
      </c>
      <c r="U27" s="31">
        <v>25.1</v>
      </c>
      <c r="V27" s="18">
        <f>U27/T27*100</f>
        <v>104.97699707235466</v>
      </c>
      <c r="W27" s="38">
        <v>25.1</v>
      </c>
      <c r="X27" s="38">
        <v>26.5</v>
      </c>
      <c r="Y27" s="18">
        <f t="shared" si="1"/>
        <v>105.57768924302789</v>
      </c>
      <c r="Z27" s="38">
        <v>26.5</v>
      </c>
      <c r="AA27" s="57">
        <v>27.81</v>
      </c>
      <c r="AB27" s="18">
        <f>AA27/Z27*100</f>
        <v>104.94339622641509</v>
      </c>
      <c r="AC27" s="95" t="s">
        <v>105</v>
      </c>
    </row>
    <row r="28" spans="1:29" ht="33" customHeight="1">
      <c r="A28" s="111"/>
      <c r="B28" s="55" t="s">
        <v>91</v>
      </c>
      <c r="C28" s="52" t="s">
        <v>115</v>
      </c>
      <c r="D28" s="22"/>
      <c r="E28" s="22"/>
      <c r="F28" s="22"/>
      <c r="G28" s="16"/>
      <c r="H28" s="22"/>
      <c r="I28" s="15"/>
      <c r="J28" s="23"/>
      <c r="K28" s="20"/>
      <c r="L28" s="30"/>
      <c r="M28" s="30"/>
      <c r="N28" s="18"/>
      <c r="O28" s="19"/>
      <c r="P28" s="30"/>
      <c r="Q28" s="31"/>
      <c r="R28" s="18"/>
      <c r="S28" s="39"/>
      <c r="T28" s="31">
        <v>2020.31</v>
      </c>
      <c r="U28" s="31">
        <v>2084.62</v>
      </c>
      <c r="V28" s="18">
        <f>U28/T28*100</f>
        <v>103.18317485930378</v>
      </c>
      <c r="W28" s="57">
        <v>2084.62</v>
      </c>
      <c r="X28" s="57">
        <v>2163.83</v>
      </c>
      <c r="Y28" s="18">
        <f t="shared" si="1"/>
        <v>103.79973328472336</v>
      </c>
      <c r="Z28" s="57">
        <v>2163.83</v>
      </c>
      <c r="AA28" s="57">
        <v>2244.51</v>
      </c>
      <c r="AB28" s="18">
        <f>AA28/Z28*100</f>
        <v>103.72857387133001</v>
      </c>
      <c r="AC28" s="81"/>
    </row>
    <row r="29" spans="1:29" ht="50.25" customHeight="1">
      <c r="A29" s="111"/>
      <c r="B29" s="58" t="s">
        <v>113</v>
      </c>
      <c r="C29" s="16" t="s">
        <v>54</v>
      </c>
      <c r="D29" s="22"/>
      <c r="E29" s="22"/>
      <c r="F29" s="22"/>
      <c r="G29" s="16"/>
      <c r="H29" s="22"/>
      <c r="I29" s="15"/>
      <c r="J29" s="23"/>
      <c r="K29" s="20"/>
      <c r="L29" s="30">
        <v>128.51</v>
      </c>
      <c r="M29" s="30">
        <v>132.71</v>
      </c>
      <c r="N29" s="18">
        <f>M29/L29*100</f>
        <v>103.26822815345112</v>
      </c>
      <c r="O29" s="19" t="s">
        <v>82</v>
      </c>
      <c r="P29" s="30">
        <v>132.71</v>
      </c>
      <c r="Q29" s="31">
        <v>136.08</v>
      </c>
      <c r="R29" s="18">
        <f t="shared" si="0"/>
        <v>102.5393715620526</v>
      </c>
      <c r="S29" s="39" t="s">
        <v>69</v>
      </c>
      <c r="T29" s="31"/>
      <c r="U29" s="31"/>
      <c r="V29" s="18"/>
      <c r="W29" s="14"/>
      <c r="X29" s="14"/>
      <c r="Y29" s="18"/>
      <c r="Z29" s="14"/>
      <c r="AA29" s="14"/>
      <c r="AB29" s="18"/>
      <c r="AC29" s="18"/>
    </row>
    <row r="30" spans="1:29" ht="19.5" customHeight="1">
      <c r="A30" s="111"/>
      <c r="B30" s="55" t="s">
        <v>90</v>
      </c>
      <c r="C30" s="53" t="s">
        <v>114</v>
      </c>
      <c r="D30" s="22"/>
      <c r="E30" s="22"/>
      <c r="F30" s="22"/>
      <c r="G30" s="16"/>
      <c r="H30" s="22"/>
      <c r="I30" s="15"/>
      <c r="J30" s="23"/>
      <c r="K30" s="20"/>
      <c r="L30" s="30"/>
      <c r="M30" s="30"/>
      <c r="N30" s="18"/>
      <c r="O30" s="19"/>
      <c r="P30" s="30"/>
      <c r="Q30" s="31"/>
      <c r="R30" s="18"/>
      <c r="S30" s="39"/>
      <c r="T30" s="31">
        <v>23.91</v>
      </c>
      <c r="U30" s="31">
        <v>25.1</v>
      </c>
      <c r="V30" s="18">
        <f>U30/T30*100</f>
        <v>104.97699707235466</v>
      </c>
      <c r="W30" s="38">
        <v>25.1</v>
      </c>
      <c r="X30" s="38">
        <v>26.5</v>
      </c>
      <c r="Y30" s="18">
        <f t="shared" si="1"/>
        <v>105.57768924302789</v>
      </c>
      <c r="Z30" s="38">
        <v>26.5</v>
      </c>
      <c r="AA30" s="57">
        <v>27.81</v>
      </c>
      <c r="AB30" s="18">
        <f>AA30/Z30*100</f>
        <v>104.94339622641509</v>
      </c>
      <c r="AC30" s="95" t="s">
        <v>105</v>
      </c>
    </row>
    <row r="31" spans="1:29" ht="28.5" customHeight="1">
      <c r="A31" s="111"/>
      <c r="B31" s="55" t="s">
        <v>91</v>
      </c>
      <c r="C31" s="52" t="s">
        <v>115</v>
      </c>
      <c r="D31" s="22"/>
      <c r="E31" s="22"/>
      <c r="F31" s="22"/>
      <c r="G31" s="16"/>
      <c r="H31" s="22"/>
      <c r="I31" s="15"/>
      <c r="J31" s="23"/>
      <c r="K31" s="20"/>
      <c r="L31" s="30"/>
      <c r="M31" s="30"/>
      <c r="N31" s="18"/>
      <c r="O31" s="19"/>
      <c r="P31" s="30"/>
      <c r="Q31" s="31"/>
      <c r="R31" s="18"/>
      <c r="S31" s="39"/>
      <c r="T31" s="31">
        <v>1728.53</v>
      </c>
      <c r="U31" s="31">
        <v>1785.51</v>
      </c>
      <c r="V31" s="18">
        <f>U31/T31*100</f>
        <v>103.29644264201374</v>
      </c>
      <c r="W31" s="57">
        <v>1785.51</v>
      </c>
      <c r="X31" s="57">
        <v>1852.15</v>
      </c>
      <c r="Y31" s="18">
        <f t="shared" si="1"/>
        <v>103.73226697134153</v>
      </c>
      <c r="Z31" s="57">
        <v>1852.15</v>
      </c>
      <c r="AA31" s="57">
        <v>1920.11</v>
      </c>
      <c r="AB31" s="18">
        <f>AA31/Z31*100</f>
        <v>103.66924925087059</v>
      </c>
      <c r="AC31" s="81"/>
    </row>
    <row r="32" spans="1:29" ht="48.75" customHeight="1">
      <c r="A32" s="111"/>
      <c r="B32" s="58" t="s">
        <v>103</v>
      </c>
      <c r="C32" s="16" t="s">
        <v>54</v>
      </c>
      <c r="D32" s="22"/>
      <c r="E32" s="22"/>
      <c r="F32" s="22"/>
      <c r="G32" s="16"/>
      <c r="H32" s="22"/>
      <c r="I32" s="15"/>
      <c r="J32" s="23"/>
      <c r="K32" s="20"/>
      <c r="L32" s="30">
        <v>145.47</v>
      </c>
      <c r="M32" s="30">
        <v>150.36</v>
      </c>
      <c r="N32" s="18">
        <f>M32/L32*100</f>
        <v>103.36151783872964</v>
      </c>
      <c r="O32" s="19" t="s">
        <v>82</v>
      </c>
      <c r="P32" s="30">
        <v>150.36</v>
      </c>
      <c r="Q32" s="31">
        <v>155.17</v>
      </c>
      <c r="R32" s="18">
        <f t="shared" si="0"/>
        <v>103.19898909284382</v>
      </c>
      <c r="S32" s="39" t="s">
        <v>69</v>
      </c>
      <c r="T32" s="31"/>
      <c r="U32" s="31"/>
      <c r="V32" s="18"/>
      <c r="W32" s="14"/>
      <c r="X32" s="14"/>
      <c r="Y32" s="18"/>
      <c r="Z32" s="14"/>
      <c r="AA32" s="14"/>
      <c r="AB32" s="18"/>
      <c r="AC32" s="18"/>
    </row>
    <row r="33" spans="1:29" ht="19.5" customHeight="1">
      <c r="A33" s="111"/>
      <c r="B33" s="55" t="s">
        <v>90</v>
      </c>
      <c r="C33" s="53" t="s">
        <v>114</v>
      </c>
      <c r="D33" s="22"/>
      <c r="E33" s="22"/>
      <c r="F33" s="22"/>
      <c r="G33" s="16"/>
      <c r="H33" s="22"/>
      <c r="I33" s="15"/>
      <c r="J33" s="23"/>
      <c r="K33" s="20"/>
      <c r="L33" s="30"/>
      <c r="M33" s="30"/>
      <c r="N33" s="18"/>
      <c r="O33" s="19"/>
      <c r="P33" s="30"/>
      <c r="Q33" s="31"/>
      <c r="R33" s="18"/>
      <c r="S33" s="39"/>
      <c r="T33" s="31">
        <v>23.91</v>
      </c>
      <c r="U33" s="31">
        <v>25.1</v>
      </c>
      <c r="V33" s="18">
        <f>U33/T33*100</f>
        <v>104.97699707235466</v>
      </c>
      <c r="W33" s="38">
        <v>25.1</v>
      </c>
      <c r="X33" s="38">
        <v>26.5</v>
      </c>
      <c r="Y33" s="18">
        <f t="shared" si="1"/>
        <v>105.57768924302789</v>
      </c>
      <c r="Z33" s="38">
        <v>26.5</v>
      </c>
      <c r="AA33" s="57">
        <v>27.81</v>
      </c>
      <c r="AB33" s="18">
        <f>AA33/Z33*100</f>
        <v>104.94339622641509</v>
      </c>
      <c r="AC33" s="95" t="s">
        <v>105</v>
      </c>
    </row>
    <row r="34" spans="1:29" ht="33" customHeight="1">
      <c r="A34" s="111"/>
      <c r="B34" s="55" t="s">
        <v>91</v>
      </c>
      <c r="C34" s="52" t="s">
        <v>115</v>
      </c>
      <c r="D34" s="22"/>
      <c r="E34" s="22"/>
      <c r="F34" s="22"/>
      <c r="G34" s="16"/>
      <c r="H34" s="22"/>
      <c r="I34" s="15"/>
      <c r="J34" s="23"/>
      <c r="K34" s="20"/>
      <c r="L34" s="30"/>
      <c r="M34" s="30"/>
      <c r="N34" s="18"/>
      <c r="O34" s="19"/>
      <c r="P34" s="30"/>
      <c r="Q34" s="31"/>
      <c r="R34" s="18"/>
      <c r="S34" s="39"/>
      <c r="T34" s="31">
        <v>2022.74</v>
      </c>
      <c r="U34" s="31">
        <v>2089.51</v>
      </c>
      <c r="V34" s="18">
        <f>U34/T34*100</f>
        <v>103.30096799390927</v>
      </c>
      <c r="W34" s="57">
        <v>2089.51</v>
      </c>
      <c r="X34" s="57">
        <v>2176.34</v>
      </c>
      <c r="Y34" s="18">
        <f t="shared" si="1"/>
        <v>104.15551971514851</v>
      </c>
      <c r="Z34" s="57">
        <v>2176.34</v>
      </c>
      <c r="AA34" s="57">
        <v>2253.03</v>
      </c>
      <c r="AB34" s="18">
        <f>AA34/Z34*100</f>
        <v>103.52380602295597</v>
      </c>
      <c r="AC34" s="81"/>
    </row>
    <row r="35" spans="1:29" ht="47.25" customHeight="1">
      <c r="A35" s="111"/>
      <c r="B35" s="58" t="s">
        <v>102</v>
      </c>
      <c r="C35" s="16" t="s">
        <v>54</v>
      </c>
      <c r="D35" s="22"/>
      <c r="E35" s="22"/>
      <c r="F35" s="22"/>
      <c r="G35" s="16"/>
      <c r="H35" s="22"/>
      <c r="I35" s="15"/>
      <c r="J35" s="23"/>
      <c r="K35" s="20"/>
      <c r="L35" s="30">
        <v>108.78</v>
      </c>
      <c r="M35" s="30">
        <v>111.25</v>
      </c>
      <c r="N35" s="18">
        <f>M35/L35*100</f>
        <v>102.27063798492371</v>
      </c>
      <c r="O35" s="19" t="s">
        <v>82</v>
      </c>
      <c r="P35" s="30">
        <v>111.25</v>
      </c>
      <c r="Q35" s="31">
        <v>124.54</v>
      </c>
      <c r="R35" s="18">
        <f t="shared" si="0"/>
        <v>111.94606741573034</v>
      </c>
      <c r="S35" s="39" t="s">
        <v>69</v>
      </c>
      <c r="T35" s="31"/>
      <c r="U35" s="31"/>
      <c r="V35" s="18"/>
      <c r="W35" s="14"/>
      <c r="X35" s="14"/>
      <c r="Y35" s="18"/>
      <c r="Z35" s="14"/>
      <c r="AA35" s="14"/>
      <c r="AB35" s="18"/>
      <c r="AC35" s="18"/>
    </row>
    <row r="36" spans="1:29" ht="20.25" customHeight="1">
      <c r="A36" s="111"/>
      <c r="B36" s="55" t="s">
        <v>90</v>
      </c>
      <c r="C36" s="53" t="s">
        <v>114</v>
      </c>
      <c r="D36" s="22"/>
      <c r="E36" s="22"/>
      <c r="F36" s="22"/>
      <c r="G36" s="16"/>
      <c r="H36" s="22"/>
      <c r="I36" s="15"/>
      <c r="J36" s="23"/>
      <c r="K36" s="20"/>
      <c r="L36" s="30"/>
      <c r="M36" s="30"/>
      <c r="N36" s="18"/>
      <c r="O36" s="19"/>
      <c r="P36" s="30"/>
      <c r="Q36" s="31"/>
      <c r="R36" s="18"/>
      <c r="S36" s="39"/>
      <c r="T36" s="31">
        <v>23.91</v>
      </c>
      <c r="U36" s="31">
        <v>25.1</v>
      </c>
      <c r="V36" s="18">
        <f>U36/T36*100</f>
        <v>104.97699707235466</v>
      </c>
      <c r="W36" s="38">
        <v>25.1</v>
      </c>
      <c r="X36" s="38">
        <v>26.5</v>
      </c>
      <c r="Y36" s="18">
        <f>X36/W36*100</f>
        <v>105.57768924302789</v>
      </c>
      <c r="Z36" s="38">
        <v>26.5</v>
      </c>
      <c r="AA36" s="57">
        <v>27.81</v>
      </c>
      <c r="AB36" s="18">
        <f>AA36/Z36*100</f>
        <v>104.94339622641509</v>
      </c>
      <c r="AC36" s="95" t="s">
        <v>105</v>
      </c>
    </row>
    <row r="37" spans="1:29" ht="33.75" customHeight="1">
      <c r="A37" s="111"/>
      <c r="B37" s="55" t="s">
        <v>91</v>
      </c>
      <c r="C37" s="52" t="s">
        <v>115</v>
      </c>
      <c r="D37" s="22"/>
      <c r="E37" s="22"/>
      <c r="F37" s="22"/>
      <c r="G37" s="16"/>
      <c r="H37" s="22"/>
      <c r="I37" s="15"/>
      <c r="J37" s="23"/>
      <c r="K37" s="20"/>
      <c r="L37" s="30"/>
      <c r="M37" s="30"/>
      <c r="N37" s="18"/>
      <c r="O37" s="19"/>
      <c r="P37" s="30"/>
      <c r="Q37" s="31"/>
      <c r="R37" s="18"/>
      <c r="S37" s="39"/>
      <c r="T37" s="31">
        <v>1550.53</v>
      </c>
      <c r="U37" s="31">
        <v>1601.63</v>
      </c>
      <c r="V37" s="18">
        <f>U37/T37*100</f>
        <v>103.29564729479598</v>
      </c>
      <c r="W37" s="57">
        <v>1601.63</v>
      </c>
      <c r="X37" s="57">
        <v>1639.56</v>
      </c>
      <c r="Y37" s="18">
        <f>X37/W37*100</f>
        <v>102.36821238363416</v>
      </c>
      <c r="Z37" s="57">
        <v>1639.56</v>
      </c>
      <c r="AA37" s="57">
        <v>1721.54</v>
      </c>
      <c r="AB37" s="18">
        <f>AA37/Z37*100</f>
        <v>105.0001219839469</v>
      </c>
      <c r="AC37" s="81"/>
    </row>
    <row r="38" spans="1:29" ht="48" customHeight="1">
      <c r="A38" s="111"/>
      <c r="B38" s="58" t="s">
        <v>97</v>
      </c>
      <c r="C38" s="16"/>
      <c r="D38" s="22"/>
      <c r="E38" s="22"/>
      <c r="F38" s="22"/>
      <c r="G38" s="16"/>
      <c r="H38" s="22"/>
      <c r="I38" s="15"/>
      <c r="J38" s="23"/>
      <c r="K38" s="20"/>
      <c r="L38" s="30"/>
      <c r="M38" s="30"/>
      <c r="N38" s="18"/>
      <c r="O38" s="19"/>
      <c r="P38" s="30"/>
      <c r="Q38" s="31"/>
      <c r="R38" s="18"/>
      <c r="S38" s="39"/>
      <c r="T38" s="31"/>
      <c r="U38" s="31"/>
      <c r="V38" s="18"/>
      <c r="W38" s="14"/>
      <c r="X38" s="14"/>
      <c r="Y38" s="18"/>
      <c r="Z38" s="14"/>
      <c r="AA38" s="14"/>
      <c r="AB38" s="18"/>
      <c r="AC38" s="18"/>
    </row>
    <row r="39" spans="1:29" ht="18.75" customHeight="1">
      <c r="A39" s="111"/>
      <c r="B39" s="55" t="s">
        <v>90</v>
      </c>
      <c r="C39" s="53" t="s">
        <v>114</v>
      </c>
      <c r="D39" s="22"/>
      <c r="E39" s="22"/>
      <c r="F39" s="22"/>
      <c r="G39" s="16"/>
      <c r="H39" s="22"/>
      <c r="I39" s="15"/>
      <c r="J39" s="23"/>
      <c r="K39" s="20"/>
      <c r="L39" s="30"/>
      <c r="M39" s="30"/>
      <c r="N39" s="18"/>
      <c r="O39" s="19"/>
      <c r="P39" s="30"/>
      <c r="Q39" s="31"/>
      <c r="R39" s="18"/>
      <c r="S39" s="39"/>
      <c r="T39" s="31">
        <v>23.91</v>
      </c>
      <c r="U39" s="31">
        <v>25.1</v>
      </c>
      <c r="V39" s="18">
        <f>U39/T39*100</f>
        <v>104.97699707235466</v>
      </c>
      <c r="W39" s="38">
        <v>25.1</v>
      </c>
      <c r="X39" s="38">
        <v>26.5</v>
      </c>
      <c r="Y39" s="18">
        <f>X39/W39*100</f>
        <v>105.57768924302789</v>
      </c>
      <c r="Z39" s="38">
        <v>26.5</v>
      </c>
      <c r="AA39" s="57">
        <v>27.81</v>
      </c>
      <c r="AB39" s="18">
        <f>AA39/Z39*100</f>
        <v>104.94339622641509</v>
      </c>
      <c r="AC39" s="95" t="s">
        <v>105</v>
      </c>
    </row>
    <row r="40" spans="1:29" ht="30.75" customHeight="1">
      <c r="A40" s="111"/>
      <c r="B40" s="55" t="s">
        <v>91</v>
      </c>
      <c r="C40" s="52" t="s">
        <v>115</v>
      </c>
      <c r="D40" s="22"/>
      <c r="E40" s="22"/>
      <c r="F40" s="22"/>
      <c r="G40" s="16"/>
      <c r="H40" s="22"/>
      <c r="I40" s="15"/>
      <c r="J40" s="23"/>
      <c r="K40" s="20"/>
      <c r="L40" s="30"/>
      <c r="M40" s="30"/>
      <c r="N40" s="18"/>
      <c r="O40" s="19"/>
      <c r="P40" s="30"/>
      <c r="Q40" s="31"/>
      <c r="R40" s="18"/>
      <c r="S40" s="39"/>
      <c r="T40" s="31">
        <v>1752.85</v>
      </c>
      <c r="U40" s="31">
        <v>1806.77</v>
      </c>
      <c r="V40" s="18">
        <f>U40/T40*100</f>
        <v>103.07613315457684</v>
      </c>
      <c r="W40" s="57">
        <v>1806.77</v>
      </c>
      <c r="X40" s="57">
        <v>1874.55</v>
      </c>
      <c r="Y40" s="18">
        <f>X40/W40*100</f>
        <v>103.75144595050836</v>
      </c>
      <c r="Z40" s="57">
        <v>1874.55</v>
      </c>
      <c r="AA40" s="57">
        <v>1943.67</v>
      </c>
      <c r="AB40" s="18">
        <f>AA40/Z40*100</f>
        <v>103.68728494838761</v>
      </c>
      <c r="AC40" s="81"/>
    </row>
    <row r="41" spans="1:29" ht="48.75" customHeight="1">
      <c r="A41" s="111"/>
      <c r="B41" s="58" t="s">
        <v>101</v>
      </c>
      <c r="C41" s="16"/>
      <c r="D41" s="22"/>
      <c r="E41" s="22"/>
      <c r="F41" s="22"/>
      <c r="G41" s="16"/>
      <c r="H41" s="22"/>
      <c r="I41" s="15"/>
      <c r="J41" s="23"/>
      <c r="K41" s="20"/>
      <c r="L41" s="30"/>
      <c r="M41" s="30"/>
      <c r="N41" s="18"/>
      <c r="O41" s="19"/>
      <c r="P41" s="30"/>
      <c r="Q41" s="31"/>
      <c r="R41" s="18"/>
      <c r="S41" s="39"/>
      <c r="T41" s="31"/>
      <c r="U41" s="31"/>
      <c r="V41" s="18"/>
      <c r="W41" s="14"/>
      <c r="X41" s="14"/>
      <c r="Y41" s="18"/>
      <c r="Z41" s="14"/>
      <c r="AA41" s="14"/>
      <c r="AB41" s="18"/>
      <c r="AC41" s="18"/>
    </row>
    <row r="42" spans="1:29" ht="17.25" customHeight="1">
      <c r="A42" s="111"/>
      <c r="B42" s="55" t="s">
        <v>90</v>
      </c>
      <c r="C42" s="53" t="s">
        <v>114</v>
      </c>
      <c r="D42" s="22"/>
      <c r="E42" s="22"/>
      <c r="F42" s="22"/>
      <c r="G42" s="16"/>
      <c r="H42" s="22"/>
      <c r="I42" s="15"/>
      <c r="J42" s="23"/>
      <c r="K42" s="20"/>
      <c r="L42" s="30"/>
      <c r="M42" s="30"/>
      <c r="N42" s="18"/>
      <c r="O42" s="19"/>
      <c r="P42" s="30"/>
      <c r="Q42" s="31"/>
      <c r="R42" s="18"/>
      <c r="S42" s="39"/>
      <c r="T42" s="31">
        <v>23.91</v>
      </c>
      <c r="U42" s="31">
        <v>25.1</v>
      </c>
      <c r="V42" s="18">
        <f>U42/T42*100</f>
        <v>104.97699707235466</v>
      </c>
      <c r="W42" s="38">
        <v>25.1</v>
      </c>
      <c r="X42" s="38">
        <v>26.5</v>
      </c>
      <c r="Y42" s="18">
        <f>X42/W42*100</f>
        <v>105.57768924302789</v>
      </c>
      <c r="Z42" s="38">
        <v>26.5</v>
      </c>
      <c r="AA42" s="57">
        <v>27.81</v>
      </c>
      <c r="AB42" s="18">
        <f>AA42/Z42*100</f>
        <v>104.94339622641509</v>
      </c>
      <c r="AC42" s="95" t="s">
        <v>105</v>
      </c>
    </row>
    <row r="43" spans="1:29" ht="31.5" customHeight="1">
      <c r="A43" s="111"/>
      <c r="B43" s="55" t="s">
        <v>91</v>
      </c>
      <c r="C43" s="52" t="s">
        <v>115</v>
      </c>
      <c r="D43" s="22"/>
      <c r="E43" s="22"/>
      <c r="F43" s="22"/>
      <c r="G43" s="16"/>
      <c r="H43" s="22"/>
      <c r="I43" s="15"/>
      <c r="J43" s="23"/>
      <c r="K43" s="20"/>
      <c r="L43" s="30"/>
      <c r="M43" s="30"/>
      <c r="N43" s="18"/>
      <c r="O43" s="19"/>
      <c r="P43" s="30"/>
      <c r="Q43" s="31"/>
      <c r="R43" s="18"/>
      <c r="S43" s="39"/>
      <c r="T43" s="31">
        <v>1739.84</v>
      </c>
      <c r="U43" s="31">
        <v>1796.76</v>
      </c>
      <c r="V43" s="18">
        <f>U43/T43*100</f>
        <v>103.27156520139783</v>
      </c>
      <c r="W43" s="57">
        <v>1796.76</v>
      </c>
      <c r="X43" s="57">
        <v>1865.72</v>
      </c>
      <c r="Y43" s="18">
        <f>X43/W43*100</f>
        <v>103.83801954629443</v>
      </c>
      <c r="Z43" s="57">
        <v>1865.72</v>
      </c>
      <c r="AA43" s="57">
        <v>1936.16</v>
      </c>
      <c r="AB43" s="18">
        <f>AA43/Z43*100</f>
        <v>103.77548613939926</v>
      </c>
      <c r="AC43" s="81"/>
    </row>
    <row r="44" spans="1:29" s="6" customFormat="1" ht="29.25" customHeight="1">
      <c r="A44" s="61" t="s">
        <v>7</v>
      </c>
      <c r="B44" s="96" t="s">
        <v>30</v>
      </c>
      <c r="C44" s="101"/>
      <c r="D44" s="101"/>
      <c r="E44" s="101"/>
      <c r="F44" s="101"/>
      <c r="G44" s="101"/>
      <c r="H44" s="62"/>
      <c r="I44" s="64"/>
      <c r="J44" s="64"/>
      <c r="K44" s="64"/>
      <c r="L44" s="62"/>
      <c r="M44" s="62"/>
      <c r="N44" s="65"/>
      <c r="O44" s="69"/>
      <c r="P44" s="62"/>
      <c r="Q44" s="65"/>
      <c r="R44" s="65"/>
      <c r="S44" s="69"/>
      <c r="T44" s="62"/>
      <c r="U44" s="65"/>
      <c r="V44" s="65"/>
      <c r="W44" s="66"/>
      <c r="X44" s="66"/>
      <c r="Y44" s="65"/>
      <c r="Z44" s="66"/>
      <c r="AA44" s="66"/>
      <c r="AB44" s="65"/>
      <c r="AC44" s="66"/>
    </row>
    <row r="45" spans="1:29" ht="31.5">
      <c r="A45" s="98" t="s">
        <v>1</v>
      </c>
      <c r="B45" s="11" t="s">
        <v>19</v>
      </c>
      <c r="C45" s="16"/>
      <c r="D45" s="22"/>
      <c r="E45" s="22"/>
      <c r="F45" s="22"/>
      <c r="G45" s="16"/>
      <c r="H45" s="27"/>
      <c r="I45" s="17"/>
      <c r="J45" s="17"/>
      <c r="K45" s="16"/>
      <c r="L45" s="30"/>
      <c r="M45" s="30"/>
      <c r="N45" s="18"/>
      <c r="O45" s="19"/>
      <c r="P45" s="30"/>
      <c r="Q45" s="18"/>
      <c r="R45" s="18"/>
      <c r="S45" s="19"/>
      <c r="T45" s="30"/>
      <c r="U45" s="18"/>
      <c r="V45" s="18"/>
      <c r="W45" s="14"/>
      <c r="X45" s="14"/>
      <c r="Y45" s="18"/>
      <c r="Z45" s="14"/>
      <c r="AA45" s="14"/>
      <c r="AB45" s="18"/>
      <c r="AC45" s="14"/>
    </row>
    <row r="46" spans="1:29" ht="26.25" customHeight="1">
      <c r="A46" s="99"/>
      <c r="B46" s="48" t="s">
        <v>48</v>
      </c>
      <c r="C46" s="85" t="s">
        <v>55</v>
      </c>
      <c r="D46" s="22"/>
      <c r="E46" s="22"/>
      <c r="F46" s="22"/>
      <c r="G46" s="16"/>
      <c r="H46" s="27">
        <v>18.21</v>
      </c>
      <c r="I46" s="26">
        <v>20.67</v>
      </c>
      <c r="J46" s="25">
        <f>I46/H46*100</f>
        <v>113.50906095551896</v>
      </c>
      <c r="K46" s="85" t="s">
        <v>50</v>
      </c>
      <c r="L46" s="30">
        <v>20.67</v>
      </c>
      <c r="M46" s="30">
        <v>21.54</v>
      </c>
      <c r="N46" s="18">
        <f>M46/L46*100</f>
        <v>104.20899854862118</v>
      </c>
      <c r="O46" s="88" t="s">
        <v>74</v>
      </c>
      <c r="P46" s="30">
        <v>21.54</v>
      </c>
      <c r="Q46" s="31">
        <v>23.91</v>
      </c>
      <c r="R46" s="18">
        <f>Q46/P46*100</f>
        <v>111.00278551532034</v>
      </c>
      <c r="S46" s="49" t="s">
        <v>71</v>
      </c>
      <c r="T46" s="31">
        <v>23.91</v>
      </c>
      <c r="U46" s="31">
        <v>25.1</v>
      </c>
      <c r="V46" s="18">
        <f>U46/T46*100</f>
        <v>104.97699707235466</v>
      </c>
      <c r="W46" s="31">
        <v>25.1</v>
      </c>
      <c r="X46" s="31">
        <v>26.5</v>
      </c>
      <c r="Y46" s="18">
        <f>X46/W46*100</f>
        <v>105.57768924302789</v>
      </c>
      <c r="Z46" s="31">
        <v>26.5</v>
      </c>
      <c r="AA46" s="46">
        <v>27.81</v>
      </c>
      <c r="AB46" s="18">
        <f>AA46/Z46*100</f>
        <v>104.94339622641509</v>
      </c>
      <c r="AC46" s="92" t="s">
        <v>106</v>
      </c>
    </row>
    <row r="47" spans="1:29" ht="29.25" customHeight="1">
      <c r="A47" s="100"/>
      <c r="B47" s="48" t="s">
        <v>49</v>
      </c>
      <c r="C47" s="87"/>
      <c r="D47" s="22"/>
      <c r="E47" s="22"/>
      <c r="F47" s="22"/>
      <c r="G47" s="16"/>
      <c r="H47" s="27">
        <v>14.17</v>
      </c>
      <c r="I47" s="26">
        <v>23.54</v>
      </c>
      <c r="J47" s="25">
        <f>I47/H47*100</f>
        <v>166.12561750176428</v>
      </c>
      <c r="K47" s="91"/>
      <c r="L47" s="30">
        <v>23.54</v>
      </c>
      <c r="M47" s="30">
        <v>24.76</v>
      </c>
      <c r="N47" s="18">
        <f>M47/L47*100</f>
        <v>105.18266779949023</v>
      </c>
      <c r="O47" s="89"/>
      <c r="P47" s="30">
        <v>24.76</v>
      </c>
      <c r="Q47" s="41">
        <v>24.76</v>
      </c>
      <c r="R47" s="18">
        <f>Q47/P47*100</f>
        <v>100</v>
      </c>
      <c r="S47" s="49" t="s">
        <v>71</v>
      </c>
      <c r="T47" s="41">
        <v>24.76</v>
      </c>
      <c r="U47" s="41">
        <v>24.76</v>
      </c>
      <c r="V47" s="18">
        <f>U47/T47*100</f>
        <v>100</v>
      </c>
      <c r="W47" s="57">
        <v>24.76</v>
      </c>
      <c r="X47" s="57">
        <v>26.04</v>
      </c>
      <c r="Y47" s="18">
        <f>X47/W47*100</f>
        <v>105.16962843295636</v>
      </c>
      <c r="Z47" s="57">
        <v>26.04</v>
      </c>
      <c r="AA47" s="57">
        <v>27.22</v>
      </c>
      <c r="AB47" s="18">
        <f>AA47/Z47*100</f>
        <v>104.53149001536097</v>
      </c>
      <c r="AC47" s="81"/>
    </row>
    <row r="48" spans="1:29" s="6" customFormat="1" ht="33" customHeight="1">
      <c r="A48" s="68" t="s">
        <v>11</v>
      </c>
      <c r="B48" s="96" t="s">
        <v>8</v>
      </c>
      <c r="C48" s="97"/>
      <c r="D48" s="97"/>
      <c r="E48" s="97"/>
      <c r="F48" s="97"/>
      <c r="G48" s="97"/>
      <c r="H48" s="64"/>
      <c r="I48" s="64"/>
      <c r="J48" s="64"/>
      <c r="K48" s="64"/>
      <c r="L48" s="62"/>
      <c r="M48" s="62"/>
      <c r="N48" s="65"/>
      <c r="O48" s="64"/>
      <c r="P48" s="65"/>
      <c r="Q48" s="65"/>
      <c r="R48" s="65"/>
      <c r="S48" s="64"/>
      <c r="T48" s="65"/>
      <c r="U48" s="65"/>
      <c r="V48" s="65"/>
      <c r="W48" s="66"/>
      <c r="X48" s="66"/>
      <c r="Y48" s="65"/>
      <c r="Z48" s="66"/>
      <c r="AA48" s="66"/>
      <c r="AB48" s="65"/>
      <c r="AC48" s="66"/>
    </row>
    <row r="49" spans="1:29" ht="34.5" customHeight="1">
      <c r="A49" s="108" t="s">
        <v>1</v>
      </c>
      <c r="B49" s="11" t="s">
        <v>19</v>
      </c>
      <c r="C49" s="16"/>
      <c r="D49" s="22">
        <v>10.28</v>
      </c>
      <c r="E49" s="22">
        <v>10.89</v>
      </c>
      <c r="F49" s="22">
        <v>11.42</v>
      </c>
      <c r="G49" s="16" t="s">
        <v>20</v>
      </c>
      <c r="H49" s="34"/>
      <c r="I49" s="34"/>
      <c r="J49" s="34"/>
      <c r="K49" s="34"/>
      <c r="L49" s="35"/>
      <c r="M49" s="35"/>
      <c r="N49" s="34"/>
      <c r="O49" s="34"/>
      <c r="P49" s="34"/>
      <c r="Q49" s="34"/>
      <c r="R49" s="18"/>
      <c r="S49" s="34"/>
      <c r="T49" s="34"/>
      <c r="U49" s="34"/>
      <c r="V49" s="18"/>
      <c r="W49" s="14"/>
      <c r="X49" s="14"/>
      <c r="Y49" s="12"/>
      <c r="Z49" s="14"/>
      <c r="AA49" s="14"/>
      <c r="AB49" s="12"/>
      <c r="AC49" s="14"/>
    </row>
    <row r="50" spans="1:29" ht="33.75" customHeight="1">
      <c r="A50" s="109"/>
      <c r="B50" s="47" t="s">
        <v>51</v>
      </c>
      <c r="C50" s="85" t="s">
        <v>22</v>
      </c>
      <c r="D50" s="22"/>
      <c r="E50" s="22"/>
      <c r="F50" s="22"/>
      <c r="G50" s="16"/>
      <c r="H50" s="27">
        <v>11.42</v>
      </c>
      <c r="I50" s="26">
        <v>14.22</v>
      </c>
      <c r="J50" s="25">
        <f>I50/H50*100</f>
        <v>124.5183887915937</v>
      </c>
      <c r="K50" s="85" t="s">
        <v>34</v>
      </c>
      <c r="L50" s="30">
        <v>14.22</v>
      </c>
      <c r="M50" s="33">
        <v>14.82</v>
      </c>
      <c r="N50" s="50">
        <f>M50/L50*100</f>
        <v>104.21940928270041</v>
      </c>
      <c r="O50" s="88" t="s">
        <v>73</v>
      </c>
      <c r="P50" s="33">
        <v>14.82</v>
      </c>
      <c r="Q50" s="31">
        <v>16.45</v>
      </c>
      <c r="R50" s="18">
        <f>Q50/P50*100</f>
        <v>110.99865047233467</v>
      </c>
      <c r="S50" s="39" t="s">
        <v>71</v>
      </c>
      <c r="T50" s="31">
        <v>16.45</v>
      </c>
      <c r="U50" s="31">
        <v>17.26</v>
      </c>
      <c r="V50" s="18">
        <f>U50/T50*100</f>
        <v>104.92401215805474</v>
      </c>
      <c r="W50" s="57">
        <v>17.26</v>
      </c>
      <c r="X50" s="38">
        <v>18.1</v>
      </c>
      <c r="Y50" s="12">
        <f>X50/W50*100</f>
        <v>104.86674391657009</v>
      </c>
      <c r="Z50" s="38">
        <v>18.1</v>
      </c>
      <c r="AA50" s="57">
        <v>18.87</v>
      </c>
      <c r="AB50" s="12">
        <f>AA50/Z50+100</f>
        <v>101.04254143646409</v>
      </c>
      <c r="AC50" s="54" t="s">
        <v>106</v>
      </c>
    </row>
    <row r="51" spans="1:29" ht="33.75" customHeight="1">
      <c r="A51" s="109"/>
      <c r="B51" s="47" t="s">
        <v>110</v>
      </c>
      <c r="C51" s="90"/>
      <c r="D51" s="22"/>
      <c r="E51" s="22"/>
      <c r="F51" s="22"/>
      <c r="G51" s="16"/>
      <c r="H51" s="27">
        <v>4.74</v>
      </c>
      <c r="I51" s="43">
        <v>5.9</v>
      </c>
      <c r="J51" s="25">
        <f>I51/H51*100</f>
        <v>124.47257383966246</v>
      </c>
      <c r="K51" s="90"/>
      <c r="L51" s="51">
        <v>5.9</v>
      </c>
      <c r="M51" s="30">
        <v>6.16</v>
      </c>
      <c r="N51" s="50">
        <f>M51/L51*100</f>
        <v>104.40677966101694</v>
      </c>
      <c r="O51" s="114"/>
      <c r="P51" s="30">
        <v>6.16</v>
      </c>
      <c r="Q51" s="41">
        <v>6.83</v>
      </c>
      <c r="R51" s="18">
        <f>Q51/P51*100</f>
        <v>110.87662337662339</v>
      </c>
      <c r="S51" s="39" t="s">
        <v>75</v>
      </c>
      <c r="T51" s="41">
        <v>6.83</v>
      </c>
      <c r="U51" s="41">
        <v>7.16</v>
      </c>
      <c r="V51" s="18">
        <f>U51/T51*100</f>
        <v>104.8316251830161</v>
      </c>
      <c r="W51" s="57">
        <v>7.16</v>
      </c>
      <c r="X51" s="57">
        <v>7.54</v>
      </c>
      <c r="Y51" s="12">
        <f>X51/W51*100</f>
        <v>105.3072625698324</v>
      </c>
      <c r="Z51" s="57">
        <v>7.54</v>
      </c>
      <c r="AA51" s="57">
        <v>7.88</v>
      </c>
      <c r="AB51" s="12">
        <f>AA51/Z51+100</f>
        <v>101.04509283819628</v>
      </c>
      <c r="AC51" s="54" t="s">
        <v>108</v>
      </c>
    </row>
    <row r="52" spans="1:29" ht="30.75" customHeight="1">
      <c r="A52" s="109"/>
      <c r="B52" s="47" t="s">
        <v>111</v>
      </c>
      <c r="C52" s="90"/>
      <c r="D52" s="22"/>
      <c r="E52" s="22"/>
      <c r="F52" s="22"/>
      <c r="G52" s="16"/>
      <c r="H52" s="27">
        <v>6.68</v>
      </c>
      <c r="I52" s="26">
        <v>8.32</v>
      </c>
      <c r="J52" s="25">
        <f>I52/H52*100</f>
        <v>124.55089820359282</v>
      </c>
      <c r="K52" s="90"/>
      <c r="L52" s="30">
        <v>8.32</v>
      </c>
      <c r="M52" s="30">
        <v>8.66</v>
      </c>
      <c r="N52" s="50">
        <f>M52/L52*100</f>
        <v>104.08653846153845</v>
      </c>
      <c r="O52" s="114"/>
      <c r="P52" s="30">
        <v>8.66</v>
      </c>
      <c r="Q52" s="59">
        <v>9.62</v>
      </c>
      <c r="R52" s="18">
        <f>Q52/P52*100</f>
        <v>111.08545034642032</v>
      </c>
      <c r="S52" s="39" t="s">
        <v>76</v>
      </c>
      <c r="T52" s="59">
        <v>10.25</v>
      </c>
      <c r="U52" s="31">
        <v>10.76</v>
      </c>
      <c r="V52" s="18">
        <f>U52/T52*100</f>
        <v>104.97560975609757</v>
      </c>
      <c r="W52" s="57">
        <v>10.76</v>
      </c>
      <c r="X52" s="57">
        <v>11.27</v>
      </c>
      <c r="Y52" s="12">
        <f>X52/W52*100</f>
        <v>104.73977695167287</v>
      </c>
      <c r="Z52" s="57">
        <v>11.27</v>
      </c>
      <c r="AA52" s="57">
        <v>11.74</v>
      </c>
      <c r="AB52" s="12">
        <f>AA52/Z52+100</f>
        <v>101.04170363797692</v>
      </c>
      <c r="AC52" s="54" t="s">
        <v>109</v>
      </c>
    </row>
    <row r="53" spans="1:29" ht="32.25" customHeight="1">
      <c r="A53" s="110"/>
      <c r="B53" s="47" t="s">
        <v>107</v>
      </c>
      <c r="C53" s="87"/>
      <c r="D53" s="22"/>
      <c r="E53" s="22"/>
      <c r="F53" s="22"/>
      <c r="G53" s="16"/>
      <c r="H53" s="27">
        <v>2.38</v>
      </c>
      <c r="I53" s="26">
        <v>2.96</v>
      </c>
      <c r="J53" s="25">
        <f>I53/H53*100</f>
        <v>124.36974789915966</v>
      </c>
      <c r="K53" s="87"/>
      <c r="L53" s="30">
        <v>2.96</v>
      </c>
      <c r="M53" s="30">
        <v>3.08</v>
      </c>
      <c r="N53" s="50">
        <f>M53/L53*100</f>
        <v>104.05405405405406</v>
      </c>
      <c r="O53" s="89"/>
      <c r="P53" s="40">
        <v>3.08</v>
      </c>
      <c r="Q53" s="41">
        <v>3.42</v>
      </c>
      <c r="R53" s="42">
        <f>Q53/P53*100</f>
        <v>111.03896103896102</v>
      </c>
      <c r="S53" s="39" t="s">
        <v>77</v>
      </c>
      <c r="T53" s="41">
        <v>3.42</v>
      </c>
      <c r="U53" s="41">
        <v>3.6</v>
      </c>
      <c r="V53" s="42">
        <f>U53/T53*100</f>
        <v>105.26315789473684</v>
      </c>
      <c r="W53" s="38">
        <v>3.6</v>
      </c>
      <c r="X53" s="57">
        <v>3.73</v>
      </c>
      <c r="Y53" s="12">
        <f>X53/W53*100</f>
        <v>103.6111111111111</v>
      </c>
      <c r="Z53" s="57">
        <v>3.73</v>
      </c>
      <c r="AA53" s="57">
        <v>3.86</v>
      </c>
      <c r="AB53" s="12">
        <f>AA53/Z53+100</f>
        <v>101.0348525469169</v>
      </c>
      <c r="AC53" s="54" t="s">
        <v>112</v>
      </c>
    </row>
    <row r="54" spans="1:29" s="6" customFormat="1" ht="27.75" customHeight="1">
      <c r="A54" s="61" t="s">
        <v>15</v>
      </c>
      <c r="B54" s="96" t="s">
        <v>23</v>
      </c>
      <c r="C54" s="101"/>
      <c r="D54" s="101"/>
      <c r="E54" s="101"/>
      <c r="F54" s="101"/>
      <c r="G54" s="101"/>
      <c r="H54" s="62"/>
      <c r="I54" s="62"/>
      <c r="J54" s="63"/>
      <c r="K54" s="64"/>
      <c r="L54" s="62"/>
      <c r="M54" s="62"/>
      <c r="N54" s="65"/>
      <c r="O54" s="64"/>
      <c r="P54" s="65"/>
      <c r="Q54" s="65"/>
      <c r="R54" s="65"/>
      <c r="S54" s="64"/>
      <c r="T54" s="65"/>
      <c r="U54" s="65"/>
      <c r="V54" s="65"/>
      <c r="W54" s="66"/>
      <c r="X54" s="66"/>
      <c r="Y54" s="65"/>
      <c r="Z54" s="66"/>
      <c r="AA54" s="66"/>
      <c r="AB54" s="65"/>
      <c r="AC54" s="66"/>
    </row>
    <row r="55" spans="1:29" ht="30" customHeight="1">
      <c r="A55" s="107" t="s">
        <v>1</v>
      </c>
      <c r="B55" s="15" t="s">
        <v>12</v>
      </c>
      <c r="C55" s="16"/>
      <c r="D55" s="22">
        <v>2.96</v>
      </c>
      <c r="E55" s="22">
        <v>3.13</v>
      </c>
      <c r="F55" s="22">
        <v>3.13</v>
      </c>
      <c r="G55" s="104" t="s">
        <v>28</v>
      </c>
      <c r="H55" s="27"/>
      <c r="I55" s="26"/>
      <c r="J55" s="17"/>
      <c r="K55" s="20"/>
      <c r="L55" s="30"/>
      <c r="M55" s="30"/>
      <c r="N55" s="18"/>
      <c r="O55" s="19"/>
      <c r="P55" s="18"/>
      <c r="Q55" s="18"/>
      <c r="R55" s="18"/>
      <c r="S55" s="19"/>
      <c r="T55" s="18"/>
      <c r="U55" s="18"/>
      <c r="V55" s="18"/>
      <c r="W55" s="14"/>
      <c r="X55" s="14"/>
      <c r="Y55" s="12"/>
      <c r="Z55" s="14"/>
      <c r="AA55" s="14"/>
      <c r="AB55" s="12"/>
      <c r="AC55" s="14"/>
    </row>
    <row r="56" spans="1:29" ht="46.5" customHeight="1">
      <c r="A56" s="107"/>
      <c r="B56" s="16" t="s">
        <v>57</v>
      </c>
      <c r="C56" s="85" t="s">
        <v>56</v>
      </c>
      <c r="D56" s="22"/>
      <c r="E56" s="22"/>
      <c r="F56" s="22"/>
      <c r="G56" s="104"/>
      <c r="H56" s="27">
        <v>3.13</v>
      </c>
      <c r="I56" s="26">
        <v>3.51</v>
      </c>
      <c r="J56" s="25">
        <f>I56/H56*100</f>
        <v>112.1405750798722</v>
      </c>
      <c r="K56" s="85" t="s">
        <v>59</v>
      </c>
      <c r="L56" s="26">
        <v>3.51</v>
      </c>
      <c r="M56" s="26">
        <v>3.66</v>
      </c>
      <c r="N56" s="25">
        <f>M56/L56*100</f>
        <v>104.27350427350429</v>
      </c>
      <c r="O56" s="85" t="s">
        <v>62</v>
      </c>
      <c r="P56" s="46">
        <v>3.66</v>
      </c>
      <c r="Q56" s="56">
        <v>3.94</v>
      </c>
      <c r="R56" s="18">
        <f>Q56/P56*100</f>
        <v>107.6502732240437</v>
      </c>
      <c r="S56" s="93" t="s">
        <v>72</v>
      </c>
      <c r="T56" s="31">
        <v>3.94</v>
      </c>
      <c r="U56" s="31">
        <v>4.23</v>
      </c>
      <c r="V56" s="18">
        <f>U56/T56*100</f>
        <v>107.36040609137056</v>
      </c>
      <c r="W56" s="14"/>
      <c r="X56" s="14"/>
      <c r="Y56" s="12"/>
      <c r="Z56" s="14"/>
      <c r="AA56" s="14"/>
      <c r="AB56" s="12"/>
      <c r="AC56" s="106" t="s">
        <v>117</v>
      </c>
    </row>
    <row r="57" spans="1:29" ht="36" customHeight="1">
      <c r="A57" s="105"/>
      <c r="B57" s="16" t="s">
        <v>58</v>
      </c>
      <c r="C57" s="87"/>
      <c r="D57" s="17">
        <v>2.07</v>
      </c>
      <c r="E57" s="17">
        <v>2.19</v>
      </c>
      <c r="F57" s="17">
        <v>2.19</v>
      </c>
      <c r="G57" s="104"/>
      <c r="H57" s="26">
        <v>2.19</v>
      </c>
      <c r="I57" s="26">
        <v>2.46</v>
      </c>
      <c r="J57" s="25">
        <f>I57/H57*100</f>
        <v>112.32876712328768</v>
      </c>
      <c r="K57" s="91"/>
      <c r="L57" s="26">
        <v>2.46</v>
      </c>
      <c r="M57" s="26">
        <v>2.56</v>
      </c>
      <c r="N57" s="25">
        <f>M57/L57*100</f>
        <v>104.06504065040652</v>
      </c>
      <c r="O57" s="86"/>
      <c r="P57" s="46">
        <v>2.56</v>
      </c>
      <c r="Q57" s="60">
        <v>2.76</v>
      </c>
      <c r="R57" s="18">
        <f>Q57/P57*100</f>
        <v>107.8125</v>
      </c>
      <c r="S57" s="94"/>
      <c r="T57" s="41">
        <v>2.76</v>
      </c>
      <c r="U57" s="41">
        <v>2.96</v>
      </c>
      <c r="V57" s="18">
        <f>U57/T57*100</f>
        <v>107.24637681159422</v>
      </c>
      <c r="W57" s="14"/>
      <c r="X57" s="14"/>
      <c r="Y57" s="12"/>
      <c r="Z57" s="14"/>
      <c r="AA57" s="14"/>
      <c r="AB57" s="12"/>
      <c r="AC57" s="102"/>
    </row>
    <row r="58" spans="1:29" s="6" customFormat="1" ht="27" customHeight="1">
      <c r="A58" s="61" t="s">
        <v>31</v>
      </c>
      <c r="B58" s="96" t="s">
        <v>13</v>
      </c>
      <c r="C58" s="101"/>
      <c r="D58" s="101"/>
      <c r="E58" s="101"/>
      <c r="F58" s="101"/>
      <c r="G58" s="101"/>
      <c r="H58" s="62"/>
      <c r="I58" s="62"/>
      <c r="J58" s="64"/>
      <c r="K58" s="64"/>
      <c r="L58" s="62"/>
      <c r="M58" s="62"/>
      <c r="N58" s="65"/>
      <c r="O58" s="64"/>
      <c r="P58" s="62"/>
      <c r="Q58" s="67"/>
      <c r="R58" s="65"/>
      <c r="S58" s="64"/>
      <c r="T58" s="67"/>
      <c r="U58" s="67"/>
      <c r="V58" s="65"/>
      <c r="W58" s="66"/>
      <c r="X58" s="66"/>
      <c r="Y58" s="65"/>
      <c r="Z58" s="66"/>
      <c r="AA58" s="66"/>
      <c r="AB58" s="65"/>
      <c r="AC58" s="66"/>
    </row>
    <row r="59" spans="1:29" ht="33.75" customHeight="1">
      <c r="A59" s="5" t="s">
        <v>1</v>
      </c>
      <c r="B59" s="1" t="s">
        <v>14</v>
      </c>
      <c r="C59" s="5" t="s">
        <v>22</v>
      </c>
      <c r="D59" s="5">
        <v>3.94733</v>
      </c>
      <c r="E59" s="5">
        <v>4.53</v>
      </c>
      <c r="F59" s="5">
        <v>4.53</v>
      </c>
      <c r="G59" s="5" t="s">
        <v>27</v>
      </c>
      <c r="H59" s="1">
        <v>4.53</v>
      </c>
      <c r="I59" s="10">
        <v>5.21</v>
      </c>
      <c r="J59" s="24">
        <f>I59/H59*100</f>
        <v>115.0110375275938</v>
      </c>
      <c r="K59" s="5" t="s">
        <v>60</v>
      </c>
      <c r="L59" s="29">
        <v>5.21</v>
      </c>
      <c r="M59" s="32">
        <v>5.4</v>
      </c>
      <c r="N59" s="12">
        <f>M59/L59*100</f>
        <v>103.64683301343571</v>
      </c>
      <c r="O59" s="8" t="s">
        <v>63</v>
      </c>
      <c r="P59" s="32">
        <v>5.4</v>
      </c>
      <c r="Q59" s="38">
        <v>5.8</v>
      </c>
      <c r="R59" s="18">
        <f>Q59/P59*100</f>
        <v>107.40740740740739</v>
      </c>
      <c r="S59" s="39" t="s">
        <v>83</v>
      </c>
      <c r="T59" s="38">
        <v>5.8</v>
      </c>
      <c r="U59" s="75" t="str">
        <f>W59</f>
        <v>нет данных</v>
      </c>
      <c r="V59" s="74"/>
      <c r="W59" s="74" t="s">
        <v>119</v>
      </c>
      <c r="X59" s="74" t="s">
        <v>119</v>
      </c>
      <c r="Y59" s="74" t="s">
        <v>119</v>
      </c>
      <c r="Z59" s="74" t="s">
        <v>119</v>
      </c>
      <c r="AA59" s="74" t="s">
        <v>119</v>
      </c>
      <c r="AB59" s="74" t="s">
        <v>119</v>
      </c>
      <c r="AC59" s="74" t="s">
        <v>119</v>
      </c>
    </row>
    <row r="60" spans="1:29" ht="12.75">
      <c r="A60" s="76"/>
      <c r="B60" s="76" t="s">
        <v>120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52.5" customHeight="1">
      <c r="A61" s="77" t="s">
        <v>122</v>
      </c>
      <c r="B61" s="113" t="s">
        <v>123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</row>
  </sheetData>
  <sheetProtection/>
  <autoFilter ref="A3:IJ59"/>
  <mergeCells count="36">
    <mergeCell ref="B61:AC61"/>
    <mergeCell ref="AC56:AC57"/>
    <mergeCell ref="O50:O53"/>
    <mergeCell ref="AJ3:AJ4"/>
    <mergeCell ref="AC20:AC21"/>
    <mergeCell ref="A6:A16"/>
    <mergeCell ref="A49:A53"/>
    <mergeCell ref="AC30:AC31"/>
    <mergeCell ref="AC33:AC34"/>
    <mergeCell ref="A22:A43"/>
    <mergeCell ref="C50:C53"/>
    <mergeCell ref="A55:A57"/>
    <mergeCell ref="G55:G57"/>
    <mergeCell ref="B58:G58"/>
    <mergeCell ref="B54:G54"/>
    <mergeCell ref="B48:G48"/>
    <mergeCell ref="C46:C47"/>
    <mergeCell ref="A45:A47"/>
    <mergeCell ref="B44:G44"/>
    <mergeCell ref="B17:G17"/>
    <mergeCell ref="G6:G11"/>
    <mergeCell ref="K46:K47"/>
    <mergeCell ref="AC36:AC37"/>
    <mergeCell ref="AC39:AC40"/>
    <mergeCell ref="AC42:AC43"/>
    <mergeCell ref="AC24:AC25"/>
    <mergeCell ref="AC27:AC28"/>
    <mergeCell ref="B1:AC2"/>
    <mergeCell ref="O56:O57"/>
    <mergeCell ref="C56:C57"/>
    <mergeCell ref="O46:O47"/>
    <mergeCell ref="K50:K53"/>
    <mergeCell ref="K56:K57"/>
    <mergeCell ref="AC46:AC47"/>
    <mergeCell ref="S56:S57"/>
    <mergeCell ref="A19:A21"/>
  </mergeCells>
  <printOptions/>
  <pageMargins left="0.7874015748031497" right="0.4330708661417323" top="0.4330708661417323" bottom="0.35433070866141736" header="0.5905511811023623" footer="0.5118110236220472"/>
  <pageSetup fitToHeight="9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Захарчук</cp:lastModifiedBy>
  <cp:lastPrinted>2016-01-11T05:58:21Z</cp:lastPrinted>
  <dcterms:created xsi:type="dcterms:W3CDTF">1996-10-08T23:32:33Z</dcterms:created>
  <dcterms:modified xsi:type="dcterms:W3CDTF">2016-02-12T07:32:27Z</dcterms:modified>
  <cp:category/>
  <cp:version/>
  <cp:contentType/>
  <cp:contentStatus/>
</cp:coreProperties>
</file>