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Малоярославецкая 14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G59" i="1"/>
  <c r="F59" i="1"/>
  <c r="F54" i="1"/>
  <c r="F50" i="1"/>
  <c r="F37" i="1"/>
  <c r="H26" i="1"/>
  <c r="J26" i="1" s="1"/>
  <c r="H20" i="1"/>
  <c r="J20" i="1" s="1"/>
  <c r="G5" i="1"/>
</calcChain>
</file>

<file path=xl/sharedStrings.xml><?xml version="1.0" encoding="utf-8"?>
<sst xmlns="http://schemas.openxmlformats.org/spreadsheetml/2006/main" count="120" uniqueCount="84">
  <si>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</si>
  <si>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</si>
  <si>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Малоярославецкая ул, д.14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</si>
  <si>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</si>
  <si>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</si>
  <si>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</si>
  <si>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</si>
  <si>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</si>
  <si>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</si>
  <si>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</si>
  <si>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</si>
  <si>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</si>
  <si>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</si>
  <si>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</si>
  <si>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</si>
  <si>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</si>
  <si>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</si>
  <si>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</si>
  <si>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</si>
  <si>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</si>
  <si>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</si>
  <si>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</si>
  <si>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</si>
  <si>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</si>
  <si>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</si>
  <si>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</si>
  <si>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</si>
  <si>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</si>
  <si>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</si>
  <si>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</si>
  <si>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</si>
  <si>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</si>
  <si>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</si>
  <si>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</si>
  <si>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</si>
  <si>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</si>
  <si>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</si>
  <si>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</si>
  <si>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</si>
  <si>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</si>
  <si>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</si>
  <si>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</si>
  <si>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</si>
  <si>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</si>
  <si>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</si>
  <si>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</si>
  <si>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</si>
  <si>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</si>
  <si>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</si>
  <si>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</si>
  <si>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</si>
  <si>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</si>
  <si>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</si>
  <si>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</si>
  <si>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</si>
  <si>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рем.стояка системы канализации кв.56</t>
  </si>
  <si>
    <t>уст.2-х металлических люков</t>
  </si>
  <si>
    <t>замена вентилей на стояках сист.ХВС и ГВС кв.60</t>
  </si>
  <si>
    <t>рем.сист.эл.снабжения в эл.щите после залития и пожара под.4,9 эт.</t>
  </si>
  <si>
    <t>зам.вентиля на вводе сист.ГВС в кв.118</t>
  </si>
  <si>
    <t>замена вычислителя и блока питания</t>
  </si>
  <si>
    <t>зам.вентиля на вводе ХВС в кв.84</t>
  </si>
  <si>
    <t>зам.вентиля на вводе ГВС в кв.12</t>
  </si>
  <si>
    <t>зам.запор.арматуры на  сист.ГВС в подвале</t>
  </si>
  <si>
    <t>утилизация листвы</t>
  </si>
  <si>
    <t>Расшифровка вып.работ из ср-в резервного фонда за 2019г.</t>
  </si>
  <si>
    <t>ремонт межпанельных швов</t>
  </si>
  <si>
    <t>работы по замене оконных блоков на окна ПВХ</t>
  </si>
  <si>
    <t>Оплата провайдеров за 2019г.</t>
  </si>
  <si>
    <t>ОАО "Ростелеком"</t>
  </si>
  <si>
    <t>ЗАО "Электро-ком"</t>
  </si>
  <si>
    <t>Накоплено денежных средств по нежилым помещениям за 2019г.</t>
  </si>
  <si>
    <t>т.р.</t>
  </si>
  <si>
    <t>рез.фонд</t>
  </si>
  <si>
    <t>Раков А.И.</t>
  </si>
  <si>
    <t>Сокол Д.А.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</si>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</sst>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0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2" xfId="9" applyFont="1" applyBorder="1" applyAlignment="1">
      <alignment horizontal="right" vertical="top" wrapText="1"/>
    </xf>
    <xf numFmtId="0" fontId="5" fillId="0" borderId="7" xfId="8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8" xfId="9" applyNumberFormat="1" applyBorder="1" applyAlignment="1">
      <alignment horizontal="right" vertical="top" wrapText="1"/>
    </xf>
    <xf numFmtId="0" fontId="5" fillId="0" borderId="9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2" fontId="1" fillId="2" borderId="2" xfId="1" applyNumberFormat="1" applyFont="1" applyFill="1" applyBorder="1" applyAlignment="1">
      <alignment horizontal="right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horizontal="right" wrapText="1"/>
    </xf>
    <xf numFmtId="0" fontId="6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0" xfId="1" applyFont="1" applyBorder="1" applyAlignment="1">
      <alignment horizontal="right" wrapText="1"/>
    </xf>
    <xf numFmtId="0" fontId="1" fillId="0" borderId="0" xfId="1" applyFont="1" applyBorder="1" applyAlignment="1">
      <alignment wrapText="1"/>
    </xf>
    <xf numFmtId="0" fontId="1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right" vertical="center" wrapText="1"/>
    </xf>
    <xf numFmtId="0" fontId="6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0" fontId="6" fillId="0" borderId="2" xfId="1" applyFont="1" applyBorder="1" applyAlignment="1">
      <alignment horizontal="left" wrapText="1"/>
    </xf>
    <xf numFmtId="2" fontId="6" fillId="0" borderId="2" xfId="1" applyNumberFormat="1" applyFont="1" applyFill="1" applyBorder="1" applyAlignment="1">
      <alignment horizontal="right" wrapText="1"/>
    </xf>
    <xf numFmtId="2" fontId="6" fillId="0" borderId="2" xfId="1" applyNumberFormat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2" fontId="6" fillId="0" borderId="2" xfId="1" applyNumberFormat="1" applyFont="1" applyBorder="1" applyAlignment="1">
      <alignment vertical="center" wrapText="1"/>
    </xf>
    <xf numFmtId="2" fontId="6" fillId="0" borderId="2" xfId="1" applyNumberFormat="1" applyFont="1" applyBorder="1" applyAlignment="1">
      <alignment horizontal="right"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right" wrapText="1"/>
    </xf>
    <xf numFmtId="2" fontId="1" fillId="0" borderId="2" xfId="1" applyNumberFormat="1" applyFont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" fillId="0" borderId="0" xfId="1" applyBorder="1"/>
    <xf numFmtId="2" fontId="6" fillId="0" borderId="0" xfId="1" applyNumberFormat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topLeftCell="A46" zoomScaleSheetLayoutView="100" workbookViewId="0">
      <selection activeCell="A63" sqref="A63:D63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4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" style="1" customWidth="1"/>
    <col min="15" max="15" width="16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4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" style="1" customWidth="1"/>
    <col min="271" max="271" width="16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4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" style="1" customWidth="1"/>
    <col min="527" max="527" width="16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4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" style="1" customWidth="1"/>
    <col min="783" max="783" width="16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4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" style="1" customWidth="1"/>
    <col min="1039" max="1039" width="16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4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" style="1" customWidth="1"/>
    <col min="1295" max="1295" width="16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4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" style="1" customWidth="1"/>
    <col min="1551" max="1551" width="16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4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" style="1" customWidth="1"/>
    <col min="1807" max="1807" width="16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4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" style="1" customWidth="1"/>
    <col min="2063" max="2063" width="16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4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" style="1" customWidth="1"/>
    <col min="2319" max="2319" width="16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4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" style="1" customWidth="1"/>
    <col min="2575" max="2575" width="16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4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" style="1" customWidth="1"/>
    <col min="2831" max="2831" width="16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4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" style="1" customWidth="1"/>
    <col min="3087" max="3087" width="16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4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" style="1" customWidth="1"/>
    <col min="3343" max="3343" width="16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4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" style="1" customWidth="1"/>
    <col min="3599" max="3599" width="16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4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" style="1" customWidth="1"/>
    <col min="3855" max="3855" width="16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4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" style="1" customWidth="1"/>
    <col min="4111" max="4111" width="16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4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" style="1" customWidth="1"/>
    <col min="4367" max="4367" width="16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4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" style="1" customWidth="1"/>
    <col min="4623" max="4623" width="16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4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" style="1" customWidth="1"/>
    <col min="4879" max="4879" width="16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4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" style="1" customWidth="1"/>
    <col min="5135" max="5135" width="16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4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" style="1" customWidth="1"/>
    <col min="5391" max="5391" width="16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4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" style="1" customWidth="1"/>
    <col min="5647" max="5647" width="16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4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" style="1" customWidth="1"/>
    <col min="5903" max="5903" width="16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4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" style="1" customWidth="1"/>
    <col min="6159" max="6159" width="16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4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" style="1" customWidth="1"/>
    <col min="6415" max="6415" width="16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4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" style="1" customWidth="1"/>
    <col min="6671" max="6671" width="16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4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" style="1" customWidth="1"/>
    <col min="6927" max="6927" width="16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4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" style="1" customWidth="1"/>
    <col min="7183" max="7183" width="16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4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" style="1" customWidth="1"/>
    <col min="7439" max="7439" width="16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4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" style="1" customWidth="1"/>
    <col min="7695" max="7695" width="16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4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" style="1" customWidth="1"/>
    <col min="7951" max="7951" width="16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4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" style="1" customWidth="1"/>
    <col min="8207" max="8207" width="16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4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" style="1" customWidth="1"/>
    <col min="8463" max="8463" width="16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4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" style="1" customWidth="1"/>
    <col min="8719" max="8719" width="16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4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" style="1" customWidth="1"/>
    <col min="8975" max="8975" width="16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4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" style="1" customWidth="1"/>
    <col min="9231" max="9231" width="16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4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" style="1" customWidth="1"/>
    <col min="9487" max="9487" width="16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4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" style="1" customWidth="1"/>
    <col min="9743" max="9743" width="16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4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" style="1" customWidth="1"/>
    <col min="9999" max="9999" width="16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4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" style="1" customWidth="1"/>
    <col min="10255" max="10255" width="16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4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" style="1" customWidth="1"/>
    <col min="10511" max="10511" width="16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4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" style="1" customWidth="1"/>
    <col min="10767" max="10767" width="16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4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" style="1" customWidth="1"/>
    <col min="11023" max="11023" width="16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4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" style="1" customWidth="1"/>
    <col min="11279" max="11279" width="16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4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" style="1" customWidth="1"/>
    <col min="11535" max="11535" width="16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4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" style="1" customWidth="1"/>
    <col min="11791" max="11791" width="16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4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" style="1" customWidth="1"/>
    <col min="12047" max="12047" width="16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4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" style="1" customWidth="1"/>
    <col min="12303" max="12303" width="16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4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" style="1" customWidth="1"/>
    <col min="12559" max="12559" width="16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4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" style="1" customWidth="1"/>
    <col min="12815" max="12815" width="16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4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" style="1" customWidth="1"/>
    <col min="13071" max="13071" width="16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4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" style="1" customWidth="1"/>
    <col min="13327" max="13327" width="16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4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" style="1" customWidth="1"/>
    <col min="13583" max="13583" width="16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4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" style="1" customWidth="1"/>
    <col min="13839" max="13839" width="16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4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" style="1" customWidth="1"/>
    <col min="14095" max="14095" width="16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4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" style="1" customWidth="1"/>
    <col min="14351" max="14351" width="16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4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" style="1" customWidth="1"/>
    <col min="14607" max="14607" width="16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4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" style="1" customWidth="1"/>
    <col min="14863" max="14863" width="16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4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" style="1" customWidth="1"/>
    <col min="15119" max="15119" width="16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4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" style="1" customWidth="1"/>
    <col min="15375" max="15375" width="16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4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" style="1" customWidth="1"/>
    <col min="15631" max="15631" width="16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4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" style="1" customWidth="1"/>
    <col min="15887" max="15887" width="16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4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" style="1" customWidth="1"/>
    <col min="16143" max="16143" width="16.7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7668.0999999999995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7551.4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116.7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847271.76</v>
      </c>
      <c r="H8" s="37">
        <v>817568.68</v>
      </c>
      <c r="I8" s="28">
        <v>847271.76</v>
      </c>
      <c r="J8" s="38">
        <v>-29703.08</v>
      </c>
      <c r="K8" s="10"/>
      <c r="L8" s="11"/>
      <c r="M8" s="38">
        <v>29703.08</v>
      </c>
      <c r="N8" s="11"/>
      <c r="O8" s="39" t="s">
        <v>19</v>
      </c>
    </row>
    <row r="9" spans="1:15" ht="14.8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78837</v>
      </c>
      <c r="H9" s="37">
        <v>76073.2</v>
      </c>
      <c r="I9" s="28">
        <v>78837</v>
      </c>
      <c r="J9" s="38">
        <v>-2763.8</v>
      </c>
      <c r="K9" s="10"/>
      <c r="L9" s="11"/>
      <c r="M9" s="38">
        <v>2763.8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158580.24</v>
      </c>
      <c r="H10" s="37">
        <v>153020.82999999999</v>
      </c>
      <c r="I10" s="28">
        <v>158580.24</v>
      </c>
      <c r="J10" s="38">
        <v>-5559.41</v>
      </c>
      <c r="K10" s="10"/>
      <c r="L10" s="11"/>
      <c r="M10" s="38">
        <v>5559.41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245572.92</v>
      </c>
      <c r="H11" s="37">
        <v>236963.79</v>
      </c>
      <c r="I11" s="28">
        <v>245572.92</v>
      </c>
      <c r="J11" s="38">
        <v>-8609.1299999999992</v>
      </c>
      <c r="K11" s="10"/>
      <c r="L11" s="11"/>
      <c r="M11" s="38">
        <v>8609.1299999999992</v>
      </c>
      <c r="N11" s="11"/>
      <c r="O11" s="39" t="s">
        <v>21</v>
      </c>
    </row>
    <row r="12" spans="1:15" ht="22.5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192108.72</v>
      </c>
      <c r="H12" s="37">
        <v>185373.89</v>
      </c>
      <c r="I12" s="28">
        <v>192108.72</v>
      </c>
      <c r="J12" s="38">
        <v>-6734.83</v>
      </c>
      <c r="K12" s="10"/>
      <c r="L12" s="11"/>
      <c r="M12" s="38">
        <v>6734.83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111459.24</v>
      </c>
      <c r="H13" s="37">
        <v>107551.76</v>
      </c>
      <c r="I13" s="28">
        <v>111459.24</v>
      </c>
      <c r="J13" s="38">
        <v>-3907.48</v>
      </c>
      <c r="K13" s="10"/>
      <c r="L13" s="11"/>
      <c r="M13" s="38">
        <v>3907.48</v>
      </c>
      <c r="N13" s="1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32622.240000000002</v>
      </c>
      <c r="H14" s="37">
        <v>31478.59</v>
      </c>
      <c r="I14" s="28">
        <v>32622.240000000002</v>
      </c>
      <c r="J14" s="38">
        <v>-1143.6500000000001</v>
      </c>
      <c r="K14" s="10"/>
      <c r="L14" s="11"/>
      <c r="M14" s="38">
        <v>1143.6500000000001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12686.4</v>
      </c>
      <c r="H15" s="37">
        <v>12241.62</v>
      </c>
      <c r="I15" s="41">
        <v>12686.4</v>
      </c>
      <c r="J15" s="38">
        <v>-444.78</v>
      </c>
      <c r="K15" s="10"/>
      <c r="L15" s="11"/>
      <c r="M15" s="38">
        <v>444.78</v>
      </c>
      <c r="N15" s="11"/>
      <c r="O15" s="39" t="s">
        <v>31</v>
      </c>
    </row>
    <row r="16" spans="1:15" ht="22.5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9061.68</v>
      </c>
      <c r="H16" s="37">
        <v>8744.02</v>
      </c>
      <c r="I16" s="41">
        <v>9061.68</v>
      </c>
      <c r="J16" s="38">
        <v>-317.66000000000003</v>
      </c>
      <c r="K16" s="10"/>
      <c r="L16" s="11"/>
      <c r="M16" s="38">
        <v>317.66000000000003</v>
      </c>
      <c r="N16" s="11"/>
      <c r="O16" s="39" t="s">
        <v>33</v>
      </c>
    </row>
    <row r="17" spans="1:15" ht="4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6343.2</v>
      </c>
      <c r="H17" s="37">
        <v>6120.83</v>
      </c>
      <c r="I17" s="44">
        <v>6343.2</v>
      </c>
      <c r="J17" s="38">
        <v>-222.37</v>
      </c>
      <c r="K17" s="45"/>
      <c r="L17" s="46"/>
      <c r="M17" s="38">
        <v>222.37</v>
      </c>
      <c r="N17" s="46"/>
      <c r="O17" s="39" t="s">
        <v>35</v>
      </c>
    </row>
    <row r="18" spans="1:15" ht="14.45" customHeight="1" x14ac:dyDescent="0.2">
      <c r="A18" s="47">
        <v>2</v>
      </c>
      <c r="B18" s="36" t="s">
        <v>36</v>
      </c>
      <c r="C18" s="45"/>
      <c r="D18" s="46"/>
      <c r="E18" s="40" t="s">
        <v>18</v>
      </c>
      <c r="F18" s="37">
        <v>3.58</v>
      </c>
      <c r="G18" s="41">
        <v>324017.03000000003</v>
      </c>
      <c r="H18" s="37">
        <v>312467.38</v>
      </c>
      <c r="I18" s="41">
        <v>324017.03000000003</v>
      </c>
      <c r="J18" s="38">
        <v>-11549.65</v>
      </c>
      <c r="K18" s="45"/>
      <c r="L18" s="46"/>
      <c r="M18" s="38">
        <v>11549.65</v>
      </c>
      <c r="N18" s="46"/>
      <c r="O18" s="39" t="s">
        <v>37</v>
      </c>
    </row>
    <row r="19" spans="1:15" ht="14.45" customHeight="1" x14ac:dyDescent="0.2">
      <c r="A19" s="47"/>
      <c r="B19" s="48"/>
      <c r="C19" s="49"/>
      <c r="D19" s="50"/>
      <c r="E19" s="40"/>
      <c r="F19" s="37"/>
      <c r="G19" s="41"/>
      <c r="H19" s="37"/>
      <c r="I19" s="41"/>
      <c r="J19" s="51"/>
      <c r="K19" s="49"/>
      <c r="L19" s="50"/>
      <c r="M19" s="51"/>
      <c r="N19" s="50"/>
      <c r="O19" s="39"/>
    </row>
    <row r="20" spans="1:15" ht="15.2" customHeight="1" x14ac:dyDescent="0.2">
      <c r="A20" s="47">
        <v>3</v>
      </c>
      <c r="B20" s="36" t="s">
        <v>38</v>
      </c>
      <c r="C20" s="45"/>
      <c r="D20" s="46"/>
      <c r="E20" s="40" t="s">
        <v>18</v>
      </c>
      <c r="F20" s="37">
        <v>1.92</v>
      </c>
      <c r="G20" s="34"/>
      <c r="H20" s="52">
        <f>SUM(H21:H23)-H24</f>
        <v>164046.84999999998</v>
      </c>
      <c r="I20" s="53">
        <v>65154.03</v>
      </c>
      <c r="J20" s="54">
        <f>H20-I20</f>
        <v>98892.819999999978</v>
      </c>
      <c r="K20" s="55"/>
      <c r="L20" s="56"/>
      <c r="M20" s="57"/>
      <c r="N20" s="56"/>
      <c r="O20" s="58"/>
    </row>
    <row r="21" spans="1:15" ht="15.2" customHeight="1" x14ac:dyDescent="0.2">
      <c r="A21" s="42"/>
      <c r="B21" s="25" t="s">
        <v>39</v>
      </c>
      <c r="C21" s="45"/>
      <c r="D21" s="46"/>
      <c r="E21" s="40" t="s">
        <v>18</v>
      </c>
      <c r="F21" s="27"/>
      <c r="G21" s="41">
        <v>173983.8</v>
      </c>
      <c r="H21" s="37">
        <v>167824.08</v>
      </c>
      <c r="I21" s="34"/>
      <c r="J21" s="30"/>
      <c r="K21" s="45"/>
      <c r="L21" s="46"/>
      <c r="M21" s="30"/>
      <c r="N21" s="46"/>
      <c r="O21" s="27"/>
    </row>
    <row r="22" spans="1:15" ht="15" customHeight="1" x14ac:dyDescent="0.2">
      <c r="A22" s="42"/>
      <c r="B22" s="25" t="s">
        <v>40</v>
      </c>
      <c r="C22" s="45"/>
      <c r="D22" s="46"/>
      <c r="E22" s="40" t="s">
        <v>18</v>
      </c>
      <c r="F22" s="27"/>
      <c r="G22" s="34"/>
      <c r="H22" s="37">
        <v>37475.5</v>
      </c>
      <c r="I22" s="34"/>
      <c r="J22" s="30"/>
      <c r="K22" s="45"/>
      <c r="L22" s="46"/>
      <c r="M22" s="30"/>
      <c r="N22" s="46"/>
      <c r="O22" s="27"/>
    </row>
    <row r="23" spans="1:15" ht="15.2" customHeight="1" x14ac:dyDescent="0.2">
      <c r="A23" s="42"/>
      <c r="B23" s="25" t="s">
        <v>41</v>
      </c>
      <c r="C23" s="45"/>
      <c r="D23" s="46"/>
      <c r="E23" s="40" t="s">
        <v>18</v>
      </c>
      <c r="F23" s="27"/>
      <c r="G23" s="34"/>
      <c r="H23" s="27"/>
      <c r="I23" s="41">
        <v>65154.03</v>
      </c>
      <c r="J23" s="30"/>
      <c r="K23" s="45"/>
      <c r="L23" s="46"/>
      <c r="M23" s="30"/>
      <c r="N23" s="46"/>
      <c r="O23" s="27"/>
    </row>
    <row r="24" spans="1:15" ht="15" customHeight="1" x14ac:dyDescent="0.2">
      <c r="A24" s="59"/>
      <c r="B24" s="32" t="s">
        <v>42</v>
      </c>
      <c r="C24" s="45"/>
      <c r="D24" s="46"/>
      <c r="E24" s="40" t="s">
        <v>18</v>
      </c>
      <c r="F24" s="27"/>
      <c r="G24" s="60"/>
      <c r="H24" s="27">
        <v>41252.730000000003</v>
      </c>
      <c r="I24" s="60"/>
      <c r="J24" s="30"/>
      <c r="K24" s="45"/>
      <c r="L24" s="46"/>
      <c r="M24" s="30"/>
      <c r="N24" s="46"/>
      <c r="O24" s="27"/>
    </row>
    <row r="25" spans="1:15" ht="14.85" customHeight="1" x14ac:dyDescent="0.2">
      <c r="A25" s="42"/>
      <c r="B25" s="25" t="s">
        <v>43</v>
      </c>
      <c r="C25" s="45"/>
      <c r="D25" s="46"/>
      <c r="E25" s="40"/>
      <c r="F25" s="27"/>
      <c r="G25" s="34"/>
      <c r="H25" s="27"/>
      <c r="I25" s="34"/>
      <c r="J25" s="30"/>
      <c r="K25" s="45"/>
      <c r="L25" s="46"/>
      <c r="M25" s="30"/>
      <c r="N25" s="46"/>
      <c r="O25" s="27"/>
    </row>
    <row r="26" spans="1:15" ht="15" customHeight="1" x14ac:dyDescent="0.2">
      <c r="A26" s="47">
        <v>4</v>
      </c>
      <c r="B26" s="36" t="s">
        <v>44</v>
      </c>
      <c r="C26" s="45"/>
      <c r="D26" s="46"/>
      <c r="E26" s="40" t="s">
        <v>18</v>
      </c>
      <c r="F26" s="27"/>
      <c r="G26" s="34"/>
      <c r="H26" s="52">
        <f>SUM(H27:H29)</f>
        <v>411231.29</v>
      </c>
      <c r="I26" s="53">
        <v>348136</v>
      </c>
      <c r="J26" s="54">
        <f>H26-I26</f>
        <v>63095.289999999979</v>
      </c>
      <c r="K26" s="55"/>
      <c r="L26" s="56"/>
      <c r="M26" s="30"/>
      <c r="N26" s="46"/>
      <c r="O26" s="27"/>
    </row>
    <row r="27" spans="1:15" ht="15.2" customHeight="1" x14ac:dyDescent="0.2">
      <c r="A27" s="42"/>
      <c r="B27" s="25" t="s">
        <v>39</v>
      </c>
      <c r="C27" s="45"/>
      <c r="D27" s="46"/>
      <c r="E27" s="40" t="s">
        <v>18</v>
      </c>
      <c r="F27" s="27"/>
      <c r="G27" s="41">
        <v>127594.92</v>
      </c>
      <c r="H27" s="37">
        <v>123148.57</v>
      </c>
      <c r="I27" s="34"/>
      <c r="J27" s="30"/>
      <c r="K27" s="45"/>
      <c r="L27" s="46"/>
      <c r="M27" s="30"/>
      <c r="N27" s="46"/>
      <c r="O27" s="27"/>
    </row>
    <row r="28" spans="1:15" ht="15" customHeight="1" x14ac:dyDescent="0.2">
      <c r="A28" s="42"/>
      <c r="B28" s="25" t="s">
        <v>40</v>
      </c>
      <c r="C28" s="45"/>
      <c r="D28" s="46"/>
      <c r="E28" s="40" t="s">
        <v>18</v>
      </c>
      <c r="F28" s="27"/>
      <c r="G28" s="34"/>
      <c r="H28" s="37">
        <v>288082.71999999997</v>
      </c>
      <c r="I28" s="34"/>
      <c r="J28" s="30"/>
      <c r="K28" s="45"/>
      <c r="L28" s="46"/>
      <c r="M28" s="30"/>
      <c r="N28" s="46"/>
      <c r="O28" s="27"/>
    </row>
    <row r="29" spans="1:15" ht="15" customHeight="1" x14ac:dyDescent="0.2">
      <c r="A29" s="42"/>
      <c r="B29" s="25" t="s">
        <v>41</v>
      </c>
      <c r="C29" s="45"/>
      <c r="D29" s="46"/>
      <c r="E29" s="40" t="s">
        <v>18</v>
      </c>
      <c r="F29" s="27"/>
      <c r="G29" s="29"/>
      <c r="H29" s="27"/>
      <c r="I29" s="28">
        <v>348136</v>
      </c>
      <c r="J29" s="30"/>
      <c r="K29" s="45"/>
      <c r="L29" s="46"/>
      <c r="M29" s="30"/>
      <c r="N29" s="31"/>
      <c r="O29" s="27"/>
    </row>
    <row r="30" spans="1:15" ht="15.2" customHeight="1" x14ac:dyDescent="0.2">
      <c r="A30" s="35">
        <v>5</v>
      </c>
      <c r="B30" s="36" t="s">
        <v>45</v>
      </c>
      <c r="C30" s="45"/>
      <c r="D30" s="46"/>
      <c r="E30" s="26" t="s">
        <v>18</v>
      </c>
      <c r="F30" s="27"/>
      <c r="G30" s="28">
        <v>3542595.01</v>
      </c>
      <c r="H30" s="37">
        <v>3509393.36</v>
      </c>
      <c r="I30" s="28">
        <v>3542595.01</v>
      </c>
      <c r="J30" s="38">
        <v>-72452.41</v>
      </c>
      <c r="K30" s="45"/>
      <c r="L30" s="46"/>
      <c r="M30" s="38">
        <v>72452.41</v>
      </c>
      <c r="N30" s="46"/>
      <c r="O30" s="27"/>
    </row>
    <row r="31" spans="1:15" ht="15.2" customHeight="1" x14ac:dyDescent="0.2">
      <c r="A31" s="24"/>
      <c r="B31" s="25" t="s">
        <v>46</v>
      </c>
      <c r="C31" s="45"/>
      <c r="D31" s="46"/>
      <c r="E31" s="26" t="s">
        <v>18</v>
      </c>
      <c r="F31" s="27"/>
      <c r="G31" s="28">
        <v>170209.78</v>
      </c>
      <c r="H31" s="37">
        <v>166857</v>
      </c>
      <c r="I31" s="28">
        <v>170209.78</v>
      </c>
      <c r="J31" s="38">
        <v>-3352.78</v>
      </c>
      <c r="K31" s="45"/>
      <c r="L31" s="46"/>
      <c r="M31" s="38">
        <v>3352.78</v>
      </c>
      <c r="N31" s="46"/>
      <c r="O31" s="61" t="s">
        <v>47</v>
      </c>
    </row>
    <row r="32" spans="1:15" x14ac:dyDescent="0.2">
      <c r="A32" s="24"/>
      <c r="B32" s="25" t="s">
        <v>48</v>
      </c>
      <c r="C32" s="45"/>
      <c r="D32" s="46"/>
      <c r="E32" s="26" t="s">
        <v>18</v>
      </c>
      <c r="F32" s="27"/>
      <c r="G32" s="28">
        <v>277755.55</v>
      </c>
      <c r="H32" s="37">
        <v>264036.73</v>
      </c>
      <c r="I32" s="28">
        <v>277755.55</v>
      </c>
      <c r="J32" s="38">
        <v>-13718.82</v>
      </c>
      <c r="K32" s="45"/>
      <c r="L32" s="46"/>
      <c r="M32" s="38">
        <v>13718.82</v>
      </c>
      <c r="N32" s="46"/>
      <c r="O32" s="39" t="s">
        <v>49</v>
      </c>
    </row>
    <row r="33" spans="1:15" ht="22.5" x14ac:dyDescent="0.2">
      <c r="A33" s="24"/>
      <c r="B33" s="25" t="s">
        <v>50</v>
      </c>
      <c r="C33" s="45"/>
      <c r="D33" s="46"/>
      <c r="E33" s="26" t="s">
        <v>18</v>
      </c>
      <c r="F33" s="27"/>
      <c r="G33" s="62">
        <v>968184.91</v>
      </c>
      <c r="H33" s="37">
        <v>926846.34</v>
      </c>
      <c r="I33" s="62">
        <v>968184.91</v>
      </c>
      <c r="J33" s="38">
        <v>-41338.57</v>
      </c>
      <c r="K33" s="45"/>
      <c r="L33" s="46"/>
      <c r="M33" s="38">
        <v>41338.57</v>
      </c>
      <c r="N33" s="46"/>
      <c r="O33" s="39" t="s">
        <v>51</v>
      </c>
    </row>
    <row r="34" spans="1:15" ht="15.2" customHeight="1" x14ac:dyDescent="0.2">
      <c r="A34" s="63"/>
      <c r="B34" s="25" t="s">
        <v>52</v>
      </c>
      <c r="C34" s="45"/>
      <c r="D34" s="46"/>
      <c r="E34" s="26" t="s">
        <v>18</v>
      </c>
      <c r="F34" s="27"/>
      <c r="G34" s="37">
        <v>292666.2</v>
      </c>
      <c r="H34" s="37">
        <v>278623.96000000002</v>
      </c>
      <c r="I34" s="37">
        <v>292666.2</v>
      </c>
      <c r="J34" s="38">
        <v>-14042.24</v>
      </c>
      <c r="K34" s="45"/>
      <c r="L34" s="46"/>
      <c r="M34" s="38">
        <v>14042.24</v>
      </c>
      <c r="N34" s="46"/>
      <c r="O34" s="39" t="s">
        <v>49</v>
      </c>
    </row>
    <row r="35" spans="1:15" ht="22.5" x14ac:dyDescent="0.2">
      <c r="A35" s="42"/>
      <c r="B35" s="25" t="s">
        <v>53</v>
      </c>
      <c r="C35" s="45"/>
      <c r="D35" s="46"/>
      <c r="E35" s="26" t="s">
        <v>18</v>
      </c>
      <c r="F35" s="27"/>
      <c r="G35" s="37">
        <v>1833778.57</v>
      </c>
      <c r="H35" s="37">
        <v>1873029.33</v>
      </c>
      <c r="I35" s="37">
        <v>1833778.57</v>
      </c>
      <c r="J35" s="38"/>
      <c r="K35" s="45"/>
      <c r="L35" s="46"/>
      <c r="M35" s="30"/>
      <c r="N35" s="46"/>
      <c r="O35" s="39" t="s">
        <v>51</v>
      </c>
    </row>
    <row r="36" spans="1:15" ht="15.2" customHeight="1" x14ac:dyDescent="0.2"/>
    <row r="37" spans="1:15" x14ac:dyDescent="0.2">
      <c r="A37" s="64" t="s">
        <v>54</v>
      </c>
      <c r="B37" s="65"/>
      <c r="C37" s="65"/>
      <c r="D37" s="65"/>
      <c r="E37" s="66"/>
      <c r="F37" s="67">
        <f>SUM(F38:F48)</f>
        <v>65154.03</v>
      </c>
      <c r="G37" s="67"/>
    </row>
    <row r="38" spans="1:15" x14ac:dyDescent="0.2">
      <c r="A38" s="68" t="s">
        <v>55</v>
      </c>
      <c r="B38" s="69"/>
      <c r="C38" s="69"/>
      <c r="D38" s="69"/>
      <c r="E38" s="70"/>
      <c r="F38" s="71">
        <v>3609</v>
      </c>
      <c r="G38" s="72"/>
    </row>
    <row r="39" spans="1:15" x14ac:dyDescent="0.2">
      <c r="A39" s="68" t="s">
        <v>56</v>
      </c>
      <c r="B39" s="69"/>
      <c r="C39" s="69"/>
      <c r="D39" s="69"/>
      <c r="E39" s="70"/>
      <c r="F39" s="71">
        <v>14518</v>
      </c>
      <c r="G39" s="72"/>
    </row>
    <row r="40" spans="1:15" x14ac:dyDescent="0.2">
      <c r="A40" s="68" t="s">
        <v>57</v>
      </c>
      <c r="B40" s="69"/>
      <c r="C40" s="69"/>
      <c r="D40" s="69"/>
      <c r="E40" s="70"/>
      <c r="F40" s="71">
        <v>1699</v>
      </c>
      <c r="G40" s="72"/>
    </row>
    <row r="41" spans="1:15" ht="25.5" customHeight="1" x14ac:dyDescent="0.2">
      <c r="A41" s="73" t="s">
        <v>58</v>
      </c>
      <c r="B41" s="74"/>
      <c r="C41" s="74"/>
      <c r="D41" s="74"/>
      <c r="E41" s="75"/>
      <c r="F41" s="71">
        <v>6131</v>
      </c>
      <c r="G41" s="72"/>
    </row>
    <row r="42" spans="1:15" x14ac:dyDescent="0.2">
      <c r="A42" s="73" t="s">
        <v>59</v>
      </c>
      <c r="B42" s="74"/>
      <c r="C42" s="74"/>
      <c r="D42" s="74"/>
      <c r="E42" s="75"/>
      <c r="F42" s="71">
        <v>423</v>
      </c>
      <c r="G42" s="72"/>
    </row>
    <row r="43" spans="1:15" x14ac:dyDescent="0.2">
      <c r="A43" s="68" t="s">
        <v>60</v>
      </c>
      <c r="B43" s="69"/>
      <c r="C43" s="69"/>
      <c r="D43" s="69"/>
      <c r="E43" s="70"/>
      <c r="F43" s="71">
        <v>14880</v>
      </c>
      <c r="G43" s="72"/>
    </row>
    <row r="44" spans="1:15" x14ac:dyDescent="0.2">
      <c r="A44" s="68" t="s">
        <v>61</v>
      </c>
      <c r="B44" s="69"/>
      <c r="C44" s="69"/>
      <c r="D44" s="69"/>
      <c r="E44" s="70"/>
      <c r="F44" s="71">
        <v>423</v>
      </c>
      <c r="G44" s="72"/>
    </row>
    <row r="45" spans="1:15" x14ac:dyDescent="0.2">
      <c r="A45" s="68" t="s">
        <v>62</v>
      </c>
      <c r="B45" s="69"/>
      <c r="C45" s="69"/>
      <c r="D45" s="69"/>
      <c r="E45" s="70"/>
      <c r="F45" s="71">
        <v>423</v>
      </c>
      <c r="G45" s="72"/>
    </row>
    <row r="46" spans="1:15" x14ac:dyDescent="0.2">
      <c r="A46" s="68" t="s">
        <v>63</v>
      </c>
      <c r="B46" s="69"/>
      <c r="C46" s="69"/>
      <c r="D46" s="69"/>
      <c r="E46" s="70"/>
      <c r="F46" s="71">
        <v>9385</v>
      </c>
      <c r="G46" s="72"/>
    </row>
    <row r="47" spans="1:15" x14ac:dyDescent="0.2">
      <c r="A47" s="68" t="s">
        <v>64</v>
      </c>
      <c r="B47" s="69"/>
      <c r="C47" s="69"/>
      <c r="D47" s="69"/>
      <c r="E47" s="70"/>
      <c r="F47" s="71">
        <v>6489.61</v>
      </c>
      <c r="G47" s="72"/>
    </row>
    <row r="48" spans="1:15" ht="12.75" customHeight="1" x14ac:dyDescent="0.2">
      <c r="A48" s="68" t="s">
        <v>64</v>
      </c>
      <c r="B48" s="69"/>
      <c r="C48" s="69"/>
      <c r="D48" s="69"/>
      <c r="E48" s="70"/>
      <c r="F48" s="71">
        <v>7173.42</v>
      </c>
      <c r="G48" s="72"/>
    </row>
    <row r="49" spans="1:17" x14ac:dyDescent="0.2">
      <c r="A49" s="76"/>
      <c r="B49" s="76"/>
      <c r="C49" s="76"/>
      <c r="D49" s="76"/>
      <c r="E49" s="77"/>
      <c r="F49" s="78"/>
    </row>
    <row r="50" spans="1:17" ht="25.5" customHeight="1" x14ac:dyDescent="0.2">
      <c r="A50" s="64" t="s">
        <v>65</v>
      </c>
      <c r="B50" s="65"/>
      <c r="C50" s="65"/>
      <c r="D50" s="65"/>
      <c r="E50" s="66"/>
      <c r="F50" s="79">
        <f>SUM(F51:G52)</f>
        <v>348136</v>
      </c>
      <c r="G50" s="79"/>
    </row>
    <row r="51" spans="1:17" x14ac:dyDescent="0.2">
      <c r="A51" s="80" t="s">
        <v>66</v>
      </c>
      <c r="B51" s="81"/>
      <c r="C51" s="81"/>
      <c r="D51" s="81"/>
      <c r="E51" s="82"/>
      <c r="F51" s="83">
        <v>66736</v>
      </c>
      <c r="G51" s="83"/>
    </row>
    <row r="52" spans="1:17" x14ac:dyDescent="0.2">
      <c r="A52" s="68" t="s">
        <v>67</v>
      </c>
      <c r="B52" s="69"/>
      <c r="C52" s="69"/>
      <c r="D52" s="69"/>
      <c r="E52" s="70"/>
      <c r="F52" s="84">
        <v>281400</v>
      </c>
      <c r="G52" s="85"/>
    </row>
    <row r="53" spans="1:17" x14ac:dyDescent="0.2">
      <c r="O53" s="86"/>
      <c r="P53" s="87"/>
      <c r="Q53" s="77"/>
    </row>
    <row r="54" spans="1:17" x14ac:dyDescent="0.2">
      <c r="A54" s="88" t="s">
        <v>68</v>
      </c>
      <c r="B54" s="89"/>
      <c r="C54" s="89"/>
      <c r="D54" s="89"/>
      <c r="E54" s="90"/>
      <c r="F54" s="79">
        <f>SUM(F55:F56)</f>
        <v>10260</v>
      </c>
      <c r="G54" s="79"/>
      <c r="O54" s="86"/>
      <c r="P54" s="91"/>
      <c r="Q54" s="92"/>
    </row>
    <row r="55" spans="1:17" x14ac:dyDescent="0.2">
      <c r="A55" s="93" t="s">
        <v>69</v>
      </c>
      <c r="B55" s="93"/>
      <c r="C55" s="93"/>
      <c r="D55" s="93"/>
      <c r="E55" s="93"/>
      <c r="F55" s="94">
        <v>6480</v>
      </c>
      <c r="G55" s="94"/>
      <c r="O55" s="86"/>
      <c r="P55" s="91"/>
      <c r="Q55" s="92"/>
    </row>
    <row r="56" spans="1:17" x14ac:dyDescent="0.2">
      <c r="A56" s="93" t="s">
        <v>70</v>
      </c>
      <c r="B56" s="93"/>
      <c r="C56" s="93"/>
      <c r="D56" s="93"/>
      <c r="E56" s="93"/>
      <c r="F56" s="94">
        <v>3780</v>
      </c>
      <c r="G56" s="94"/>
      <c r="O56" s="86"/>
      <c r="P56" s="91"/>
      <c r="Q56" s="92"/>
    </row>
    <row r="57" spans="1:17" x14ac:dyDescent="0.2">
      <c r="A57" s="95"/>
      <c r="B57" s="96"/>
      <c r="C57" s="96"/>
      <c r="D57" s="96"/>
      <c r="E57" s="96"/>
      <c r="F57" s="95"/>
      <c r="G57" s="77"/>
      <c r="O57" s="86"/>
      <c r="P57" s="86"/>
      <c r="Q57" s="86"/>
    </row>
    <row r="58" spans="1:17" x14ac:dyDescent="0.2">
      <c r="A58" s="97" t="s">
        <v>71</v>
      </c>
      <c r="B58" s="97"/>
      <c r="C58" s="97"/>
      <c r="D58" s="97"/>
      <c r="E58" s="97"/>
      <c r="F58" s="98" t="s">
        <v>14</v>
      </c>
      <c r="G58" s="99" t="s">
        <v>72</v>
      </c>
      <c r="H58" s="100" t="s">
        <v>73</v>
      </c>
      <c r="O58" s="86"/>
      <c r="P58" s="86"/>
      <c r="Q58" s="86"/>
    </row>
    <row r="59" spans="1:17" x14ac:dyDescent="0.2">
      <c r="A59" s="97"/>
      <c r="B59" s="97"/>
      <c r="C59" s="97"/>
      <c r="D59" s="97"/>
      <c r="E59" s="97"/>
      <c r="F59" s="101">
        <f>F60+F61</f>
        <v>116.7</v>
      </c>
      <c r="G59" s="102">
        <f>G60+G61</f>
        <v>5813.4400000000005</v>
      </c>
      <c r="H59" s="102">
        <f>H60+H61</f>
        <v>5023.57</v>
      </c>
    </row>
    <row r="60" spans="1:17" x14ac:dyDescent="0.2">
      <c r="A60" s="103" t="s">
        <v>74</v>
      </c>
      <c r="B60" s="103"/>
      <c r="C60" s="103"/>
      <c r="D60" s="103"/>
      <c r="E60" s="103"/>
      <c r="F60" s="104">
        <v>64</v>
      </c>
      <c r="G60" s="105">
        <v>4040.77</v>
      </c>
      <c r="H60" s="106">
        <v>3491.75</v>
      </c>
    </row>
    <row r="61" spans="1:17" x14ac:dyDescent="0.2">
      <c r="A61" s="103" t="s">
        <v>75</v>
      </c>
      <c r="B61" s="103"/>
      <c r="C61" s="103"/>
      <c r="D61" s="103"/>
      <c r="E61" s="103"/>
      <c r="F61" s="104">
        <v>52.7</v>
      </c>
      <c r="G61" s="105">
        <v>1772.67</v>
      </c>
      <c r="H61" s="106">
        <v>1531.82</v>
      </c>
    </row>
    <row r="62" spans="1:17" x14ac:dyDescent="0.2">
      <c r="A62" s="107"/>
      <c r="B62" s="108"/>
      <c r="C62" s="108"/>
      <c r="D62" s="108"/>
      <c r="E62" s="86"/>
      <c r="F62" s="109"/>
      <c r="G62" s="77"/>
    </row>
    <row r="63" spans="1:17" ht="32.25" customHeight="1" x14ac:dyDescent="0.2">
      <c r="A63" s="110" t="s">
        <v>76</v>
      </c>
      <c r="B63" s="110"/>
      <c r="C63" s="110"/>
      <c r="D63" s="110"/>
      <c r="E63" s="86"/>
      <c r="F63" s="109"/>
      <c r="G63" s="77"/>
    </row>
    <row r="64" spans="1:17" ht="25.5" x14ac:dyDescent="0.2">
      <c r="A64" s="111" t="s">
        <v>77</v>
      </c>
      <c r="B64" s="112"/>
      <c r="C64" s="113"/>
      <c r="D64" s="114" t="s">
        <v>78</v>
      </c>
      <c r="E64" s="86"/>
      <c r="F64" s="109"/>
      <c r="G64" s="77"/>
    </row>
    <row r="65" spans="1:9" x14ac:dyDescent="0.2">
      <c r="A65" s="115">
        <v>1157698.8999999999</v>
      </c>
      <c r="B65" s="116"/>
      <c r="C65" s="117"/>
      <c r="D65" s="118">
        <v>27831.98</v>
      </c>
      <c r="E65" s="86"/>
      <c r="F65" s="109"/>
      <c r="G65" s="77"/>
    </row>
    <row r="66" spans="1:9" x14ac:dyDescent="0.2">
      <c r="A66" s="107"/>
      <c r="B66" s="108"/>
      <c r="C66" s="108"/>
      <c r="D66" s="108"/>
      <c r="E66" s="86"/>
      <c r="F66" s="109"/>
      <c r="G66" s="77"/>
    </row>
    <row r="67" spans="1:9" x14ac:dyDescent="0.2">
      <c r="B67" s="119"/>
      <c r="C67" s="120"/>
      <c r="D67" s="121"/>
      <c r="F67" s="108"/>
      <c r="G67" s="108"/>
      <c r="H67" s="122"/>
      <c r="I67" s="122"/>
    </row>
    <row r="68" spans="1:9" x14ac:dyDescent="0.2">
      <c r="A68" s="119" t="s">
        <v>79</v>
      </c>
      <c r="B68" s="123"/>
      <c r="C68" s="121"/>
      <c r="D68" s="108"/>
      <c r="E68" s="108"/>
      <c r="G68" s="123" t="s">
        <v>80</v>
      </c>
      <c r="H68" s="122"/>
      <c r="I68" s="122"/>
    </row>
    <row r="69" spans="1:9" x14ac:dyDescent="0.2">
      <c r="B69" s="108"/>
      <c r="C69" s="108"/>
      <c r="D69" s="108"/>
      <c r="E69" s="108"/>
      <c r="F69" s="108"/>
      <c r="G69" s="108"/>
      <c r="H69" s="122"/>
      <c r="I69" s="122"/>
    </row>
    <row r="70" spans="1:9" x14ac:dyDescent="0.2">
      <c r="B70" s="123"/>
      <c r="C70" s="108"/>
      <c r="D70" s="108"/>
      <c r="E70" s="108"/>
      <c r="G70" s="124"/>
      <c r="H70" s="108"/>
      <c r="I70" s="122"/>
    </row>
    <row r="71" spans="1:9" x14ac:dyDescent="0.2">
      <c r="A71" s="125" t="s">
        <v>81</v>
      </c>
      <c r="B71" s="125"/>
      <c r="C71" s="125"/>
      <c r="D71" s="125"/>
      <c r="E71" s="108"/>
      <c r="F71" s="108"/>
      <c r="G71" s="108"/>
      <c r="H71" s="122"/>
      <c r="I71" s="122"/>
    </row>
    <row r="72" spans="1:9" x14ac:dyDescent="0.2">
      <c r="A72" s="126" t="s">
        <v>82</v>
      </c>
      <c r="B72" s="127"/>
      <c r="C72" s="124"/>
      <c r="D72" s="123"/>
      <c r="E72" s="108"/>
      <c r="F72" s="108"/>
      <c r="G72" s="108"/>
      <c r="H72" s="122"/>
      <c r="I72" s="122"/>
    </row>
    <row r="73" spans="1:9" x14ac:dyDescent="0.2">
      <c r="A73" s="126" t="s">
        <v>83</v>
      </c>
      <c r="B73" s="127"/>
      <c r="C73" s="124"/>
      <c r="D73" s="108"/>
      <c r="E73" s="108"/>
      <c r="F73" s="108"/>
      <c r="G73" s="108"/>
      <c r="H73" s="122"/>
      <c r="I73" s="122"/>
    </row>
  </sheetData>
  <mergeCells count="137">
    <mergeCell ref="A71:D71"/>
    <mergeCell ref="A72:B72"/>
    <mergeCell ref="A73:B73"/>
    <mergeCell ref="A58:E59"/>
    <mergeCell ref="A60:E60"/>
    <mergeCell ref="A61:E61"/>
    <mergeCell ref="A63:D63"/>
    <mergeCell ref="A64:C64"/>
    <mergeCell ref="A65:C65"/>
    <mergeCell ref="A54:E54"/>
    <mergeCell ref="F54:G54"/>
    <mergeCell ref="A55:E55"/>
    <mergeCell ref="F55:G55"/>
    <mergeCell ref="A56:E56"/>
    <mergeCell ref="F56:G56"/>
    <mergeCell ref="A50:E50"/>
    <mergeCell ref="F50:G50"/>
    <mergeCell ref="A51:E51"/>
    <mergeCell ref="F51:G51"/>
    <mergeCell ref="A52:E52"/>
    <mergeCell ref="F52:G52"/>
    <mergeCell ref="A46:E46"/>
    <mergeCell ref="F46:G46"/>
    <mergeCell ref="A47:E47"/>
    <mergeCell ref="F47:G47"/>
    <mergeCell ref="A48:E48"/>
    <mergeCell ref="F48:G48"/>
    <mergeCell ref="A43:E43"/>
    <mergeCell ref="F43:G43"/>
    <mergeCell ref="A44:E44"/>
    <mergeCell ref="F44:G44"/>
    <mergeCell ref="A45:E45"/>
    <mergeCell ref="F45:G45"/>
    <mergeCell ref="A40:E40"/>
    <mergeCell ref="F40:G40"/>
    <mergeCell ref="A41:E41"/>
    <mergeCell ref="F41:G41"/>
    <mergeCell ref="A42:E42"/>
    <mergeCell ref="F42:G42"/>
    <mergeCell ref="A37:E37"/>
    <mergeCell ref="F37:G37"/>
    <mergeCell ref="A38:E38"/>
    <mergeCell ref="F38:G38"/>
    <mergeCell ref="A39:E39"/>
    <mergeCell ref="F39:G39"/>
    <mergeCell ref="B34:D34"/>
    <mergeCell ref="J34:L34"/>
    <mergeCell ref="M34:N34"/>
    <mergeCell ref="B35:D35"/>
    <mergeCell ref="J35:L35"/>
    <mergeCell ref="M35:N35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84" orientation="landscape" r:id="rId1"/>
  <headerFooter alignWithMargins="0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Малоярославецкая 14_2019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2020-03-24T07:10:46Z</dcterms:created>
  <dcterms:modified xsi:type="dcterms:W3CDTF">2020-03-24T07:10:46Z</dcterms:modified>
</cp:coreProperties>
</file>