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Московская 65_1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F59" i="1"/>
  <c r="F53" i="1"/>
  <c r="F35" i="1"/>
  <c r="H20" i="1"/>
  <c r="J20" i="1" s="1"/>
  <c r="G5" i="1"/>
</calcChain>
</file>

<file path=xl/sharedStrings.xml><?xml version="1.0" encoding="utf-8"?>
<sst xmlns="http://schemas.openxmlformats.org/spreadsheetml/2006/main" count="115" uniqueCount="86">
  <si>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</si>
  <si>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</si>
  <si>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д.65/1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</si>
  <si>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</si>
  <si>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</si>
  <si>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</si>
  <si>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</si>
  <si>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</si>
  <si>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</si>
  <si>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</si>
  <si>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</si>
  <si>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</si>
  <si>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</si>
  <si>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</si>
  <si>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</si>
  <si>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</si>
  <si>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</si>
  <si>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</si>
  <si>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</si>
  <si>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</si>
  <si>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</si>
  <si>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</si>
  <si>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</si>
  <si>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</si>
  <si>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</si>
  <si>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</si>
  <si>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</si>
  <si>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</si>
  <si>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</si>
  <si>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</si>
  <si>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</si>
  <si>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</si>
  <si>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</si>
  <si>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</si>
  <si>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</si>
  <si>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</si>
  <si>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</si>
  <si>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</si>
  <si>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</si>
  <si>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</si>
  <si>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</si>
  <si>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</si>
  <si>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рез.фонда</t>
  </si>
  <si>
    <t>Задолженость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</si>
  <si>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</si>
  <si>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</si>
  <si>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</si>
  <si>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</si>
  <si>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</si>
  <si>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</si>
  <si>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</si>
  <si>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</si>
  <si>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</si>
  <si>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</si>
  <si>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</si>
  <si>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замена запорной арматуры на системе ГВС</t>
  </si>
  <si>
    <t>рем.системы ГВС в подв.помещ.</t>
  </si>
  <si>
    <t>уст-ка перемычки на системе ГВС</t>
  </si>
  <si>
    <t>уст-ка балансировочных вентилей на сист.ГВС</t>
  </si>
  <si>
    <t>рем.сист.ГВС в подвале</t>
  </si>
  <si>
    <t>поверка и частичный рем.термометров</t>
  </si>
  <si>
    <t>рем.врезки ГВС в кв.52</t>
  </si>
  <si>
    <t>рем.стояка ГВС кв.113</t>
  </si>
  <si>
    <t>рем.системы ЦО в подв.пом.под.4,5</t>
  </si>
  <si>
    <t>зам.шар.крана на сист.ГВС в кв.92 и подвале</t>
  </si>
  <si>
    <t>зам.автомат.выключателей в эл.щите</t>
  </si>
  <si>
    <t>зам.уличного светодиод.прожектора п.4</t>
  </si>
  <si>
    <t>зам.коренного вент.на вводе кв.74</t>
  </si>
  <si>
    <t>зам.коренного вент.на вводе кв.113</t>
  </si>
  <si>
    <t>рем.подводки к радиатору с зам.крана кв.114</t>
  </si>
  <si>
    <t>утилизация листвы</t>
  </si>
  <si>
    <t>Оплата провайдеров за 2019г.</t>
  </si>
  <si>
    <t>ОАО "ВымпелКом"</t>
  </si>
  <si>
    <t>"Комстар-Регионы"</t>
  </si>
  <si>
    <t>кв.м</t>
  </si>
  <si>
    <t>Оплата за нежилые помещения за 2019г.</t>
  </si>
  <si>
    <t>Дантист</t>
  </si>
  <si>
    <t>Данилова И.А.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</si>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</sst>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8" xfId="9" applyNumberFormat="1" applyBorder="1" applyAlignment="1">
      <alignment horizontal="right" vertical="top" wrapText="1"/>
    </xf>
    <xf numFmtId="0" fontId="5" fillId="0" borderId="9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ont="1" applyFill="1" applyBorder="1" applyAlignment="1">
      <alignment horizontal="left" vertical="justify" wrapText="1"/>
    </xf>
    <xf numFmtId="0" fontId="1" fillId="2" borderId="4" xfId="1" applyFont="1" applyFill="1" applyBorder="1" applyAlignment="1">
      <alignment horizontal="left" vertical="justify" wrapText="1"/>
    </xf>
    <xf numFmtId="0" fontId="1" fillId="2" borderId="5" xfId="1" applyFont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vertical="center" wrapText="1"/>
    </xf>
    <xf numFmtId="2" fontId="1" fillId="0" borderId="5" xfId="1" applyNumberFormat="1" applyFont="1" applyFill="1" applyBorder="1" applyAlignment="1">
      <alignment vertical="center" wrapText="1"/>
    </xf>
    <xf numFmtId="0" fontId="1" fillId="2" borderId="3" xfId="1" applyFill="1" applyBorder="1" applyAlignment="1">
      <alignment vertical="justify" wrapText="1"/>
    </xf>
    <xf numFmtId="0" fontId="1" fillId="2" borderId="4" xfId="1" applyFill="1" applyBorder="1" applyAlignment="1">
      <alignment vertical="justify" wrapText="1"/>
    </xf>
    <xf numFmtId="0" fontId="1" fillId="2" borderId="5" xfId="1" applyFill="1" applyBorder="1" applyAlignment="1">
      <alignment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0" fontId="6" fillId="0" borderId="2" xfId="1" applyFont="1" applyFill="1" applyBorder="1" applyAlignment="1">
      <alignment wrapText="1"/>
    </xf>
    <xf numFmtId="0" fontId="6" fillId="0" borderId="2" xfId="1" applyFont="1" applyBorder="1" applyAlignment="1">
      <alignment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wrapText="1"/>
    </xf>
    <xf numFmtId="0" fontId="1" fillId="0" borderId="2" xfId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0" fontId="1" fillId="0" borderId="2" xfId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0" xfId="1" applyBorder="1" applyAlignment="1">
      <alignment wrapText="1"/>
    </xf>
    <xf numFmtId="4" fontId="8" fillId="0" borderId="0" xfId="1" applyNumberFormat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wrapText="1"/>
    </xf>
    <xf numFmtId="4" fontId="6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0" fontId="1" fillId="0" borderId="2" xfId="1" applyFill="1" applyBorder="1" applyAlignment="1">
      <alignment wrapText="1"/>
    </xf>
    <xf numFmtId="4" fontId="10" fillId="0" borderId="0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wrapText="1"/>
    </xf>
    <xf numFmtId="0" fontId="11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1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2" fontId="6" fillId="0" borderId="0" xfId="1" applyNumberFormat="1" applyFont="1" applyBorder="1" applyAlignment="1"/>
    <xf numFmtId="0" fontId="1" fillId="0" borderId="0" xfId="1" applyBorder="1"/>
    <xf numFmtId="2" fontId="1" fillId="0" borderId="0" xfId="1" applyNumberFormat="1" applyBorder="1"/>
    <xf numFmtId="0" fontId="13" fillId="0" borderId="0" xfId="1" applyFont="1" applyBorder="1" applyAlignment="1">
      <alignment horizontal="left"/>
    </xf>
    <xf numFmtId="0" fontId="13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view="pageBreakPreview" topLeftCell="A40" zoomScaleSheetLayoutView="100" workbookViewId="0">
      <selection activeCell="A63" sqref="A63:D63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2.6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20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6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20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6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20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6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20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6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20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6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20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6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20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6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20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6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20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6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20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6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20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6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20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6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20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6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20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6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20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6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20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6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20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6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20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6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20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6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20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6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20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6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20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6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20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6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20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6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20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6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20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6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20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6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20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6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20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6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20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6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20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6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20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6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20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6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20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6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20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6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20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6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20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6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20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6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20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6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20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6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20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6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20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6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20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6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20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6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20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6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20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6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20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6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20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6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20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6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20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6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20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6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20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6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20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6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20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6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20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6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20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6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20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6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20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6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20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6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20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6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20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6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20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6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20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6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20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6408.9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6309.7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99.2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708008.76</v>
      </c>
      <c r="H8" s="37">
        <v>695446.84</v>
      </c>
      <c r="I8" s="28">
        <v>708008.76</v>
      </c>
      <c r="J8" s="38">
        <v>-12561.92</v>
      </c>
      <c r="K8" s="10"/>
      <c r="L8" s="11"/>
      <c r="M8" s="38">
        <v>12561.92</v>
      </c>
      <c r="N8" s="11"/>
      <c r="O8" s="39" t="s">
        <v>19</v>
      </c>
    </row>
    <row r="9" spans="1:15" ht="29.2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65878.92</v>
      </c>
      <c r="H9" s="37">
        <v>64710.04</v>
      </c>
      <c r="I9" s="28">
        <v>65878.92</v>
      </c>
      <c r="J9" s="38">
        <v>-1168.8800000000001</v>
      </c>
      <c r="K9" s="10"/>
      <c r="L9" s="11"/>
      <c r="M9" s="38">
        <v>1168.8800000000001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132515.04</v>
      </c>
      <c r="H10" s="37">
        <v>130163.9</v>
      </c>
      <c r="I10" s="28">
        <v>132515.04</v>
      </c>
      <c r="J10" s="38">
        <v>-2351.14</v>
      </c>
      <c r="K10" s="10"/>
      <c r="L10" s="11"/>
      <c r="M10" s="38">
        <v>2351.14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205209</v>
      </c>
      <c r="H11" s="37">
        <v>201568.05</v>
      </c>
      <c r="I11" s="28">
        <v>205209</v>
      </c>
      <c r="J11" s="38">
        <v>-3640.95</v>
      </c>
      <c r="K11" s="10"/>
      <c r="L11" s="11"/>
      <c r="M11" s="38">
        <v>3640.95</v>
      </c>
      <c r="N11" s="1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160532.51999999999</v>
      </c>
      <c r="H12" s="37">
        <v>157684.26</v>
      </c>
      <c r="I12" s="28">
        <v>160532.51999999999</v>
      </c>
      <c r="J12" s="38">
        <v>-2848.26</v>
      </c>
      <c r="K12" s="10"/>
      <c r="L12" s="11"/>
      <c r="M12" s="38">
        <v>2848.26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93139.08</v>
      </c>
      <c r="H13" s="37">
        <v>91486.53</v>
      </c>
      <c r="I13" s="28">
        <v>93139.08</v>
      </c>
      <c r="J13" s="38">
        <v>-1652.55</v>
      </c>
      <c r="K13" s="10"/>
      <c r="L13" s="11"/>
      <c r="M13" s="38">
        <v>1652.55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27260.28</v>
      </c>
      <c r="H14" s="37">
        <v>26776.61</v>
      </c>
      <c r="I14" s="28">
        <v>27260.28</v>
      </c>
      <c r="J14" s="38">
        <v>-483.67</v>
      </c>
      <c r="K14" s="10"/>
      <c r="L14" s="11"/>
      <c r="M14" s="38">
        <v>483.67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10601.16</v>
      </c>
      <c r="H15" s="37">
        <v>10413.08</v>
      </c>
      <c r="I15" s="41">
        <v>10601.16</v>
      </c>
      <c r="J15" s="38">
        <v>-188.08</v>
      </c>
      <c r="K15" s="10"/>
      <c r="L15" s="11"/>
      <c r="M15" s="38">
        <v>188.08</v>
      </c>
      <c r="N15" s="11"/>
      <c r="O15" s="39" t="s">
        <v>31</v>
      </c>
    </row>
    <row r="16" spans="1:15" ht="15.6" customHeight="1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7572.24</v>
      </c>
      <c r="H16" s="37">
        <v>7437.88</v>
      </c>
      <c r="I16" s="41">
        <v>7572.24</v>
      </c>
      <c r="J16" s="38">
        <v>-134.36000000000001</v>
      </c>
      <c r="K16" s="10"/>
      <c r="L16" s="11"/>
      <c r="M16" s="38">
        <v>134.36000000000001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5300.64</v>
      </c>
      <c r="H17" s="37">
        <v>5206.59</v>
      </c>
      <c r="I17" s="44">
        <v>5300.64</v>
      </c>
      <c r="J17" s="38">
        <v>-94.05</v>
      </c>
      <c r="K17" s="45"/>
      <c r="L17" s="46"/>
      <c r="M17" s="38">
        <v>94.05</v>
      </c>
      <c r="N17" s="46"/>
      <c r="O17" s="39" t="s">
        <v>35</v>
      </c>
    </row>
    <row r="18" spans="1:15" ht="14.45" customHeight="1" x14ac:dyDescent="0.2">
      <c r="A18" s="47">
        <v>2</v>
      </c>
      <c r="B18" s="36" t="s">
        <v>36</v>
      </c>
      <c r="C18" s="45"/>
      <c r="D18" s="46"/>
      <c r="E18" s="40" t="s">
        <v>18</v>
      </c>
      <c r="F18" s="37">
        <v>3.64</v>
      </c>
      <c r="G18" s="41">
        <v>43715.040000000001</v>
      </c>
      <c r="H18" s="37">
        <v>43621.36</v>
      </c>
      <c r="I18" s="41">
        <v>43715.040000000001</v>
      </c>
      <c r="J18" s="38">
        <v>-93.68</v>
      </c>
      <c r="K18" s="45"/>
      <c r="L18" s="46"/>
      <c r="M18" s="38">
        <v>93.68</v>
      </c>
      <c r="N18" s="46"/>
      <c r="O18" s="39" t="s">
        <v>37</v>
      </c>
    </row>
    <row r="19" spans="1:15" ht="14.45" customHeight="1" x14ac:dyDescent="0.2">
      <c r="A19" s="47"/>
      <c r="B19" s="48"/>
      <c r="C19" s="49"/>
      <c r="D19" s="50"/>
      <c r="E19" s="40"/>
      <c r="F19" s="37"/>
      <c r="G19" s="41"/>
      <c r="H19" s="37"/>
      <c r="I19" s="41"/>
      <c r="J19" s="51"/>
      <c r="K19" s="49"/>
      <c r="L19" s="50"/>
      <c r="M19" s="51"/>
      <c r="N19" s="50"/>
      <c r="O19" s="27"/>
    </row>
    <row r="20" spans="1:15" ht="15.2" customHeight="1" x14ac:dyDescent="0.2">
      <c r="A20" s="47">
        <v>3</v>
      </c>
      <c r="B20" s="36" t="s">
        <v>38</v>
      </c>
      <c r="C20" s="45"/>
      <c r="D20" s="46"/>
      <c r="E20" s="40" t="s">
        <v>18</v>
      </c>
      <c r="F20" s="37">
        <v>1.92</v>
      </c>
      <c r="G20" s="34"/>
      <c r="H20" s="52">
        <f>SUM(H21:H24)-H25</f>
        <v>67020.320000000007</v>
      </c>
      <c r="I20" s="53">
        <v>122717.65</v>
      </c>
      <c r="J20" s="54">
        <f>H20-I20</f>
        <v>-55697.329999999987</v>
      </c>
      <c r="K20" s="55"/>
      <c r="L20" s="56"/>
      <c r="M20" s="57">
        <v>55697.33</v>
      </c>
      <c r="N20" s="56"/>
      <c r="O20" s="27"/>
    </row>
    <row r="21" spans="1:15" ht="15.2" customHeight="1" x14ac:dyDescent="0.2">
      <c r="A21" s="42"/>
      <c r="B21" s="25" t="s">
        <v>39</v>
      </c>
      <c r="C21" s="45"/>
      <c r="D21" s="46"/>
      <c r="E21" s="40" t="s">
        <v>18</v>
      </c>
      <c r="F21" s="27"/>
      <c r="G21" s="41">
        <v>145375.56</v>
      </c>
      <c r="H21" s="37">
        <v>142727.79</v>
      </c>
      <c r="I21" s="34"/>
      <c r="J21" s="30"/>
      <c r="K21" s="45"/>
      <c r="L21" s="46"/>
      <c r="M21" s="30"/>
      <c r="N21" s="46"/>
      <c r="O21" s="27"/>
    </row>
    <row r="22" spans="1:15" ht="15" customHeight="1" x14ac:dyDescent="0.2">
      <c r="A22" s="42"/>
      <c r="B22" s="25" t="s">
        <v>40</v>
      </c>
      <c r="C22" s="45"/>
      <c r="D22" s="46"/>
      <c r="E22" s="40" t="s">
        <v>18</v>
      </c>
      <c r="F22" s="27"/>
      <c r="G22" s="34"/>
      <c r="H22" s="37">
        <v>-63320.68</v>
      </c>
      <c r="I22" s="34"/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25" t="s">
        <v>41</v>
      </c>
      <c r="C23" s="45"/>
      <c r="D23" s="46"/>
      <c r="E23" s="40" t="s">
        <v>18</v>
      </c>
      <c r="F23" s="27"/>
      <c r="G23" s="34"/>
      <c r="H23" s="27"/>
      <c r="I23" s="41">
        <v>122717.65</v>
      </c>
      <c r="J23" s="30"/>
      <c r="K23" s="45"/>
      <c r="L23" s="46"/>
      <c r="M23" s="30"/>
      <c r="N23" s="46"/>
      <c r="O23" s="27"/>
    </row>
    <row r="24" spans="1:15" ht="15.2" customHeight="1" x14ac:dyDescent="0.2">
      <c r="A24" s="58"/>
      <c r="B24" s="59" t="s">
        <v>42</v>
      </c>
      <c r="C24" s="45"/>
      <c r="D24" s="46"/>
      <c r="E24" s="40" t="s">
        <v>18</v>
      </c>
      <c r="F24" s="27"/>
      <c r="G24" s="60"/>
      <c r="H24" s="27">
        <v>268.81</v>
      </c>
      <c r="I24" s="44"/>
      <c r="J24" s="33"/>
      <c r="K24" s="49"/>
      <c r="L24" s="50"/>
      <c r="M24" s="33"/>
      <c r="N24" s="50"/>
      <c r="O24" s="27"/>
    </row>
    <row r="25" spans="1:15" ht="15" customHeight="1" x14ac:dyDescent="0.2">
      <c r="A25" s="58"/>
      <c r="B25" s="59" t="s">
        <v>43</v>
      </c>
      <c r="C25" s="45"/>
      <c r="D25" s="46"/>
      <c r="E25" s="26" t="s">
        <v>18</v>
      </c>
      <c r="F25" s="27"/>
      <c r="G25" s="60"/>
      <c r="H25" s="37">
        <v>12655.6</v>
      </c>
      <c r="I25" s="60"/>
      <c r="J25" s="30"/>
      <c r="K25" s="45"/>
      <c r="L25" s="46"/>
      <c r="M25" s="30"/>
      <c r="N25" s="46"/>
      <c r="O25" s="27"/>
    </row>
    <row r="26" spans="1:15" ht="14.85" customHeight="1" x14ac:dyDescent="0.2">
      <c r="A26" s="42"/>
      <c r="B26" s="25" t="s">
        <v>44</v>
      </c>
      <c r="C26" s="45"/>
      <c r="D26" s="46"/>
      <c r="E26" s="26"/>
      <c r="F26" s="27"/>
      <c r="G26" s="34"/>
      <c r="H26" s="27"/>
      <c r="I26" s="34"/>
      <c r="J26" s="30"/>
      <c r="K26" s="45"/>
      <c r="L26" s="46"/>
      <c r="M26" s="30"/>
      <c r="N26" s="46"/>
      <c r="O26" s="27"/>
    </row>
    <row r="27" spans="1:15" ht="15.2" customHeight="1" x14ac:dyDescent="0.2">
      <c r="A27" s="35">
        <v>4</v>
      </c>
      <c r="B27" s="36" t="s">
        <v>45</v>
      </c>
      <c r="C27" s="45"/>
      <c r="D27" s="46"/>
      <c r="E27" s="26" t="s">
        <v>18</v>
      </c>
      <c r="F27" s="27"/>
      <c r="G27" s="28">
        <v>2662847.25</v>
      </c>
      <c r="H27" s="37">
        <v>2735814.53</v>
      </c>
      <c r="I27" s="28">
        <v>2662847.25</v>
      </c>
      <c r="J27" s="38">
        <v>-4359.3500000000004</v>
      </c>
      <c r="K27" s="45"/>
      <c r="L27" s="46"/>
      <c r="M27" s="38">
        <v>4359.3500000000004</v>
      </c>
      <c r="N27" s="46"/>
      <c r="O27" s="27"/>
    </row>
    <row r="28" spans="1:15" ht="15.2" customHeight="1" x14ac:dyDescent="0.2">
      <c r="A28" s="24"/>
      <c r="B28" s="25" t="s">
        <v>46</v>
      </c>
      <c r="C28" s="45"/>
      <c r="D28" s="46"/>
      <c r="E28" s="26" t="s">
        <v>18</v>
      </c>
      <c r="F28" s="27"/>
      <c r="G28" s="28">
        <v>83889.33</v>
      </c>
      <c r="H28" s="37">
        <v>83308.22</v>
      </c>
      <c r="I28" s="28">
        <v>83889.33</v>
      </c>
      <c r="J28" s="38">
        <v>-581.11</v>
      </c>
      <c r="K28" s="45"/>
      <c r="L28" s="46"/>
      <c r="M28" s="38">
        <v>581.11</v>
      </c>
      <c r="N28" s="46"/>
      <c r="O28" s="61" t="s">
        <v>47</v>
      </c>
    </row>
    <row r="29" spans="1:15" ht="15.2" customHeight="1" x14ac:dyDescent="0.2">
      <c r="A29" s="24"/>
      <c r="B29" s="25" t="s">
        <v>48</v>
      </c>
      <c r="C29" s="45"/>
      <c r="D29" s="46"/>
      <c r="E29" s="26" t="s">
        <v>18</v>
      </c>
      <c r="F29" s="27"/>
      <c r="G29" s="28">
        <v>187587.08</v>
      </c>
      <c r="H29" s="37">
        <v>184840.46</v>
      </c>
      <c r="I29" s="28">
        <v>187587.08</v>
      </c>
      <c r="J29" s="38">
        <v>-2746.62</v>
      </c>
      <c r="K29" s="45"/>
      <c r="L29" s="46"/>
      <c r="M29" s="38">
        <v>2746.62</v>
      </c>
      <c r="N29" s="46"/>
      <c r="O29" s="39" t="s">
        <v>49</v>
      </c>
    </row>
    <row r="30" spans="1:15" ht="22.5" x14ac:dyDescent="0.2">
      <c r="A30" s="24"/>
      <c r="B30" s="25" t="s">
        <v>50</v>
      </c>
      <c r="C30" s="45"/>
      <c r="D30" s="46"/>
      <c r="E30" s="26" t="s">
        <v>18</v>
      </c>
      <c r="F30" s="27"/>
      <c r="G30" s="62">
        <v>642967.68999999994</v>
      </c>
      <c r="H30" s="37">
        <v>648691.82999999996</v>
      </c>
      <c r="I30" s="62">
        <v>642967.68999999994</v>
      </c>
      <c r="J30" s="38"/>
      <c r="K30" s="45"/>
      <c r="L30" s="46"/>
      <c r="M30" s="30"/>
      <c r="N30" s="31"/>
      <c r="O30" s="39" t="s">
        <v>51</v>
      </c>
    </row>
    <row r="31" spans="1:15" ht="15.2" customHeight="1" x14ac:dyDescent="0.2">
      <c r="A31" s="63"/>
      <c r="B31" s="25" t="s">
        <v>52</v>
      </c>
      <c r="C31" s="45"/>
      <c r="D31" s="46"/>
      <c r="E31" s="26" t="s">
        <v>18</v>
      </c>
      <c r="F31" s="27"/>
      <c r="G31" s="37">
        <v>198747.73</v>
      </c>
      <c r="H31" s="37">
        <v>197716.11</v>
      </c>
      <c r="I31" s="37">
        <v>198747.73</v>
      </c>
      <c r="J31" s="38">
        <v>-1031.6199999999999</v>
      </c>
      <c r="K31" s="45"/>
      <c r="L31" s="46"/>
      <c r="M31" s="38">
        <v>1031.6199999999999</v>
      </c>
      <c r="N31" s="46"/>
      <c r="O31" s="39" t="s">
        <v>49</v>
      </c>
    </row>
    <row r="32" spans="1:15" ht="22.5" x14ac:dyDescent="0.2">
      <c r="A32" s="42"/>
      <c r="B32" s="25" t="s">
        <v>53</v>
      </c>
      <c r="C32" s="45"/>
      <c r="D32" s="46"/>
      <c r="E32" s="26" t="s">
        <v>18</v>
      </c>
      <c r="F32" s="27"/>
      <c r="G32" s="37">
        <v>1549655.42</v>
      </c>
      <c r="H32" s="37">
        <v>1621257.91</v>
      </c>
      <c r="I32" s="37">
        <v>1549655.42</v>
      </c>
      <c r="J32" s="38"/>
      <c r="K32" s="45"/>
      <c r="L32" s="46"/>
      <c r="M32" s="30"/>
      <c r="N32" s="46"/>
      <c r="O32" s="39" t="s">
        <v>51</v>
      </c>
    </row>
    <row r="33" spans="1:7" ht="15.2" customHeight="1" x14ac:dyDescent="0.2"/>
    <row r="35" spans="1:7" ht="27" customHeight="1" x14ac:dyDescent="0.2">
      <c r="A35" s="64" t="s">
        <v>54</v>
      </c>
      <c r="B35" s="65"/>
      <c r="C35" s="65"/>
      <c r="D35" s="65"/>
      <c r="E35" s="66"/>
      <c r="F35" s="67">
        <f>SUM(F36:F51)</f>
        <v>122717.65</v>
      </c>
      <c r="G35" s="67"/>
    </row>
    <row r="36" spans="1:7" x14ac:dyDescent="0.2">
      <c r="A36" s="68" t="s">
        <v>55</v>
      </c>
      <c r="B36" s="69"/>
      <c r="C36" s="69"/>
      <c r="D36" s="69"/>
      <c r="E36" s="70"/>
      <c r="F36" s="71">
        <v>5583</v>
      </c>
      <c r="G36" s="72"/>
    </row>
    <row r="37" spans="1:7" x14ac:dyDescent="0.2">
      <c r="A37" s="73" t="s">
        <v>56</v>
      </c>
      <c r="B37" s="74"/>
      <c r="C37" s="74"/>
      <c r="D37" s="74"/>
      <c r="E37" s="75"/>
      <c r="F37" s="71">
        <v>5634</v>
      </c>
      <c r="G37" s="72"/>
    </row>
    <row r="38" spans="1:7" x14ac:dyDescent="0.2">
      <c r="A38" s="73" t="s">
        <v>57</v>
      </c>
      <c r="B38" s="74"/>
      <c r="C38" s="74"/>
      <c r="D38" s="74"/>
      <c r="E38" s="75"/>
      <c r="F38" s="71">
        <v>4480</v>
      </c>
      <c r="G38" s="72"/>
    </row>
    <row r="39" spans="1:7" x14ac:dyDescent="0.2">
      <c r="A39" s="73" t="s">
        <v>58</v>
      </c>
      <c r="B39" s="74"/>
      <c r="C39" s="74"/>
      <c r="D39" s="74"/>
      <c r="E39" s="75"/>
      <c r="F39" s="71">
        <v>50361</v>
      </c>
      <c r="G39" s="72"/>
    </row>
    <row r="40" spans="1:7" x14ac:dyDescent="0.2">
      <c r="A40" s="73" t="s">
        <v>59</v>
      </c>
      <c r="B40" s="74"/>
      <c r="C40" s="74"/>
      <c r="D40" s="74"/>
      <c r="E40" s="75"/>
      <c r="F40" s="71">
        <v>18835</v>
      </c>
      <c r="G40" s="72"/>
    </row>
    <row r="41" spans="1:7" x14ac:dyDescent="0.2">
      <c r="A41" s="73" t="s">
        <v>60</v>
      </c>
      <c r="B41" s="74"/>
      <c r="C41" s="74"/>
      <c r="D41" s="74"/>
      <c r="E41" s="75"/>
      <c r="F41" s="76">
        <v>20180</v>
      </c>
      <c r="G41" s="77"/>
    </row>
    <row r="42" spans="1:7" x14ac:dyDescent="0.2">
      <c r="A42" s="78" t="s">
        <v>61</v>
      </c>
      <c r="B42" s="79"/>
      <c r="C42" s="79"/>
      <c r="D42" s="79"/>
      <c r="E42" s="80"/>
      <c r="F42" s="71">
        <v>1949</v>
      </c>
      <c r="G42" s="72"/>
    </row>
    <row r="43" spans="1:7" x14ac:dyDescent="0.2">
      <c r="A43" s="73" t="s">
        <v>62</v>
      </c>
      <c r="B43" s="74"/>
      <c r="C43" s="74"/>
      <c r="D43" s="74"/>
      <c r="E43" s="75"/>
      <c r="F43" s="71">
        <v>3078</v>
      </c>
      <c r="G43" s="72"/>
    </row>
    <row r="44" spans="1:7" x14ac:dyDescent="0.2">
      <c r="A44" s="73" t="s">
        <v>63</v>
      </c>
      <c r="B44" s="74"/>
      <c r="C44" s="74"/>
      <c r="D44" s="74"/>
      <c r="E44" s="75"/>
      <c r="F44" s="71">
        <v>2988</v>
      </c>
      <c r="G44" s="72"/>
    </row>
    <row r="45" spans="1:7" x14ac:dyDescent="0.2">
      <c r="A45" s="73" t="s">
        <v>64</v>
      </c>
      <c r="B45" s="74"/>
      <c r="C45" s="74"/>
      <c r="D45" s="74"/>
      <c r="E45" s="75"/>
      <c r="F45" s="71">
        <v>969</v>
      </c>
      <c r="G45" s="72"/>
    </row>
    <row r="46" spans="1:7" x14ac:dyDescent="0.2">
      <c r="A46" s="81" t="s">
        <v>65</v>
      </c>
      <c r="B46" s="82"/>
      <c r="C46" s="82"/>
      <c r="D46" s="82"/>
      <c r="E46" s="83"/>
      <c r="F46" s="71">
        <v>820</v>
      </c>
      <c r="G46" s="72"/>
    </row>
    <row r="47" spans="1:7" x14ac:dyDescent="0.2">
      <c r="A47" s="73" t="s">
        <v>66</v>
      </c>
      <c r="B47" s="74"/>
      <c r="C47" s="74"/>
      <c r="D47" s="74"/>
      <c r="E47" s="75"/>
      <c r="F47" s="71">
        <v>2229</v>
      </c>
      <c r="G47" s="72"/>
    </row>
    <row r="48" spans="1:7" x14ac:dyDescent="0.2">
      <c r="A48" s="73" t="s">
        <v>67</v>
      </c>
      <c r="B48" s="74"/>
      <c r="C48" s="74"/>
      <c r="D48" s="74"/>
      <c r="E48" s="75"/>
      <c r="F48" s="71">
        <v>444</v>
      </c>
      <c r="G48" s="72"/>
    </row>
    <row r="49" spans="1:7" x14ac:dyDescent="0.2">
      <c r="A49" s="73" t="s">
        <v>68</v>
      </c>
      <c r="B49" s="74"/>
      <c r="C49" s="74"/>
      <c r="D49" s="74"/>
      <c r="E49" s="75"/>
      <c r="F49" s="71">
        <v>444</v>
      </c>
      <c r="G49" s="72"/>
    </row>
    <row r="50" spans="1:7" x14ac:dyDescent="0.2">
      <c r="A50" s="73" t="s">
        <v>69</v>
      </c>
      <c r="B50" s="74"/>
      <c r="C50" s="74"/>
      <c r="D50" s="74"/>
      <c r="E50" s="75"/>
      <c r="F50" s="71">
        <v>653</v>
      </c>
      <c r="G50" s="72"/>
    </row>
    <row r="51" spans="1:7" x14ac:dyDescent="0.2">
      <c r="A51" s="73" t="s">
        <v>70</v>
      </c>
      <c r="B51" s="74"/>
      <c r="C51" s="74"/>
      <c r="D51" s="74"/>
      <c r="E51" s="75"/>
      <c r="F51" s="71">
        <v>4070.65</v>
      </c>
      <c r="G51" s="72"/>
    </row>
    <row r="52" spans="1:7" x14ac:dyDescent="0.2">
      <c r="A52" s="84"/>
      <c r="B52" s="84"/>
      <c r="C52" s="84"/>
      <c r="D52" s="84"/>
      <c r="E52" s="85"/>
      <c r="F52" s="86"/>
      <c r="G52" s="87"/>
    </row>
    <row r="53" spans="1:7" x14ac:dyDescent="0.2">
      <c r="A53" s="88" t="s">
        <v>71</v>
      </c>
      <c r="B53" s="89"/>
      <c r="C53" s="89"/>
      <c r="D53" s="89"/>
      <c r="E53" s="89"/>
      <c r="F53" s="90">
        <f>SUM(F54:G55)</f>
        <v>4860</v>
      </c>
      <c r="G53" s="90"/>
    </row>
    <row r="54" spans="1:7" x14ac:dyDescent="0.2">
      <c r="A54" s="91" t="s">
        <v>72</v>
      </c>
      <c r="B54" s="92"/>
      <c r="C54" s="92"/>
      <c r="D54" s="92"/>
      <c r="E54" s="92"/>
      <c r="F54" s="93">
        <v>2160</v>
      </c>
      <c r="G54" s="93"/>
    </row>
    <row r="55" spans="1:7" x14ac:dyDescent="0.2">
      <c r="A55" s="94" t="s">
        <v>73</v>
      </c>
      <c r="B55" s="92"/>
      <c r="C55" s="92"/>
      <c r="D55" s="92"/>
      <c r="E55" s="92"/>
      <c r="F55" s="93">
        <v>2700</v>
      </c>
      <c r="G55" s="93"/>
    </row>
    <row r="56" spans="1:7" x14ac:dyDescent="0.2">
      <c r="A56" s="95"/>
      <c r="B56" s="96"/>
      <c r="C56" s="96"/>
      <c r="D56" s="96"/>
      <c r="E56" s="96"/>
      <c r="F56" s="97"/>
      <c r="G56" s="97"/>
    </row>
    <row r="57" spans="1:7" x14ac:dyDescent="0.2">
      <c r="A57" s="95"/>
      <c r="B57" s="96"/>
      <c r="C57" s="96"/>
      <c r="D57" s="96"/>
      <c r="E57" s="96"/>
      <c r="F57" s="97"/>
      <c r="G57" s="97"/>
    </row>
    <row r="58" spans="1:7" ht="15.75" customHeight="1" x14ac:dyDescent="0.2">
      <c r="A58" s="95"/>
      <c r="B58" s="96"/>
      <c r="C58" s="96"/>
      <c r="D58" s="96"/>
      <c r="E58" s="96"/>
      <c r="F58" s="98" t="s">
        <v>74</v>
      </c>
      <c r="G58" s="99" t="s">
        <v>18</v>
      </c>
    </row>
    <row r="59" spans="1:7" x14ac:dyDescent="0.2">
      <c r="A59" s="88" t="s">
        <v>75</v>
      </c>
      <c r="B59" s="89"/>
      <c r="C59" s="89"/>
      <c r="D59" s="89"/>
      <c r="E59" s="89"/>
      <c r="F59" s="100">
        <f>F60+F61</f>
        <v>99.2</v>
      </c>
      <c r="G59" s="101">
        <f>G60+G61</f>
        <v>3299.3900000000003</v>
      </c>
    </row>
    <row r="60" spans="1:7" x14ac:dyDescent="0.2">
      <c r="A60" s="91" t="s">
        <v>76</v>
      </c>
      <c r="B60" s="92"/>
      <c r="C60" s="92"/>
      <c r="D60" s="92"/>
      <c r="E60" s="92"/>
      <c r="F60" s="102">
        <v>54</v>
      </c>
      <c r="G60" s="103">
        <v>1771.42</v>
      </c>
    </row>
    <row r="61" spans="1:7" x14ac:dyDescent="0.2">
      <c r="A61" s="91" t="s">
        <v>77</v>
      </c>
      <c r="B61" s="92"/>
      <c r="C61" s="92"/>
      <c r="D61" s="92"/>
      <c r="E61" s="92"/>
      <c r="F61" s="102">
        <v>45.2</v>
      </c>
      <c r="G61" s="103">
        <v>1527.97</v>
      </c>
    </row>
    <row r="62" spans="1:7" x14ac:dyDescent="0.2">
      <c r="A62" s="95"/>
      <c r="B62" s="96"/>
      <c r="C62" s="96"/>
      <c r="D62" s="96"/>
      <c r="E62" s="96"/>
      <c r="F62" s="104"/>
      <c r="G62" s="105"/>
    </row>
    <row r="63" spans="1:7" ht="39" customHeight="1" x14ac:dyDescent="0.2">
      <c r="A63" s="106" t="s">
        <v>78</v>
      </c>
      <c r="B63" s="106"/>
      <c r="C63" s="106"/>
      <c r="D63" s="106"/>
      <c r="E63" s="96"/>
      <c r="F63" s="104"/>
      <c r="G63" s="105"/>
    </row>
    <row r="64" spans="1:7" ht="25.5" x14ac:dyDescent="0.2">
      <c r="A64" s="107" t="s">
        <v>79</v>
      </c>
      <c r="B64" s="108"/>
      <c r="C64" s="109"/>
      <c r="D64" s="110" t="s">
        <v>80</v>
      </c>
      <c r="E64" s="96"/>
      <c r="F64" s="104"/>
      <c r="G64" s="105"/>
    </row>
    <row r="65" spans="1:9" x14ac:dyDescent="0.2">
      <c r="A65" s="111">
        <v>105672.49</v>
      </c>
      <c r="B65" s="112"/>
      <c r="C65" s="113"/>
      <c r="D65" s="114">
        <v>39276.71</v>
      </c>
      <c r="E65" s="96"/>
      <c r="F65" s="104"/>
      <c r="G65" s="105"/>
    </row>
    <row r="66" spans="1:9" x14ac:dyDescent="0.2">
      <c r="A66" s="95"/>
      <c r="B66" s="96"/>
      <c r="C66" s="96"/>
      <c r="D66" s="96"/>
      <c r="E66" s="96"/>
      <c r="F66" s="104"/>
      <c r="G66" s="105"/>
    </row>
    <row r="68" spans="1:9" x14ac:dyDescent="0.2">
      <c r="A68" s="115" t="s">
        <v>81</v>
      </c>
      <c r="B68" s="115"/>
      <c r="C68" s="116"/>
      <c r="D68" s="117"/>
      <c r="G68" s="118" t="s">
        <v>82</v>
      </c>
      <c r="H68" s="119"/>
      <c r="I68" s="119"/>
    </row>
    <row r="69" spans="1:9" x14ac:dyDescent="0.2">
      <c r="B69" s="118"/>
      <c r="C69" s="120"/>
      <c r="D69" s="121"/>
      <c r="E69" s="121"/>
      <c r="F69" s="121"/>
      <c r="G69" s="121"/>
      <c r="H69" s="119"/>
      <c r="I69" s="119"/>
    </row>
    <row r="70" spans="1:9" x14ac:dyDescent="0.2">
      <c r="B70" s="118"/>
      <c r="C70" s="121"/>
      <c r="D70" s="121"/>
      <c r="E70" s="121"/>
      <c r="G70" s="122"/>
      <c r="H70" s="121"/>
      <c r="I70" s="119"/>
    </row>
    <row r="71" spans="1:9" x14ac:dyDescent="0.2">
      <c r="A71" s="123" t="s">
        <v>83</v>
      </c>
      <c r="B71" s="123"/>
      <c r="C71" s="123"/>
      <c r="D71" s="123"/>
      <c r="E71" s="121"/>
      <c r="F71" s="121"/>
      <c r="G71" s="121"/>
      <c r="H71" s="119"/>
      <c r="I71" s="119"/>
    </row>
    <row r="72" spans="1:9" x14ac:dyDescent="0.2">
      <c r="A72" s="124" t="s">
        <v>84</v>
      </c>
      <c r="B72" s="125"/>
      <c r="C72" s="122"/>
      <c r="D72" s="118"/>
      <c r="E72" s="121"/>
      <c r="F72" s="121"/>
      <c r="G72" s="121"/>
      <c r="H72" s="119"/>
      <c r="I72" s="119"/>
    </row>
    <row r="73" spans="1:9" x14ac:dyDescent="0.2">
      <c r="A73" s="124" t="s">
        <v>85</v>
      </c>
      <c r="B73" s="125"/>
      <c r="C73" s="122"/>
      <c r="D73" s="121"/>
      <c r="E73" s="121"/>
      <c r="F73" s="121"/>
      <c r="G73" s="121"/>
      <c r="H73" s="119"/>
      <c r="I73" s="119"/>
    </row>
  </sheetData>
  <mergeCells count="130">
    <mergeCell ref="A73:B73"/>
    <mergeCell ref="A61:E61"/>
    <mergeCell ref="A63:D63"/>
    <mergeCell ref="A64:C64"/>
    <mergeCell ref="A65:C65"/>
    <mergeCell ref="A71:D71"/>
    <mergeCell ref="A72:B72"/>
    <mergeCell ref="A54:E54"/>
    <mergeCell ref="F54:G54"/>
    <mergeCell ref="A55:E55"/>
    <mergeCell ref="F55:G55"/>
    <mergeCell ref="A59:E59"/>
    <mergeCell ref="A60:E60"/>
    <mergeCell ref="A50:E50"/>
    <mergeCell ref="F50:G50"/>
    <mergeCell ref="A51:E51"/>
    <mergeCell ref="F51:G51"/>
    <mergeCell ref="A53:E53"/>
    <mergeCell ref="F53:G53"/>
    <mergeCell ref="A47:E47"/>
    <mergeCell ref="F47:G47"/>
    <mergeCell ref="A48:E48"/>
    <mergeCell ref="F48:G48"/>
    <mergeCell ref="A49:E49"/>
    <mergeCell ref="F49:G49"/>
    <mergeCell ref="A44:E44"/>
    <mergeCell ref="F44:G44"/>
    <mergeCell ref="A45:E45"/>
    <mergeCell ref="F45:G45"/>
    <mergeCell ref="A46:E46"/>
    <mergeCell ref="F46:G46"/>
    <mergeCell ref="A41:E41"/>
    <mergeCell ref="F41:G41"/>
    <mergeCell ref="A42:E42"/>
    <mergeCell ref="F42:G42"/>
    <mergeCell ref="A43:E43"/>
    <mergeCell ref="F43:G43"/>
    <mergeCell ref="A38:E38"/>
    <mergeCell ref="F38:G38"/>
    <mergeCell ref="A39:E39"/>
    <mergeCell ref="F39:G39"/>
    <mergeCell ref="A40:E40"/>
    <mergeCell ref="F40:G40"/>
    <mergeCell ref="A35:E35"/>
    <mergeCell ref="F35:G35"/>
    <mergeCell ref="A36:E36"/>
    <mergeCell ref="F36:G36"/>
    <mergeCell ref="A37:E37"/>
    <mergeCell ref="F37:G37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4:D24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0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65_1_2019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2020-03-24T07:10:51Z</dcterms:created>
  <dcterms:modified xsi:type="dcterms:W3CDTF">2020-03-24T07:10:52Z</dcterms:modified>
</cp:coreProperties>
</file>