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сковская 84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F49" i="1"/>
  <c r="F41" i="1"/>
  <c r="F35" i="1"/>
  <c r="H20" i="1"/>
  <c r="J20" i="1" s="1"/>
  <c r="G5" i="1"/>
</calcChain>
</file>

<file path=xl/sharedStrings.xml><?xml version="1.0" encoding="utf-8"?>
<sst xmlns="http://schemas.openxmlformats.org/spreadsheetml/2006/main" count="104" uniqueCount="73">
  <si>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</si>
  <si>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</si>
  <si>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д.84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</si>
  <si>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</si>
  <si>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</si>
  <si>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</si>
  <si>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</si>
  <si>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</si>
  <si>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</si>
  <si>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</si>
  <si>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</si>
  <si>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</si>
  <si>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</si>
  <si>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</si>
  <si>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</si>
  <si>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</si>
  <si>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</si>
  <si>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</si>
  <si>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</si>
  <si>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</si>
  <si>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</si>
  <si>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</si>
  <si>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</si>
  <si>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</si>
  <si>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</si>
  <si>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</si>
  <si>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</si>
  <si>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</si>
  <si>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</si>
  <si>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</si>
  <si>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</si>
  <si>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</si>
  <si>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</si>
  <si>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</si>
  <si>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</si>
  <si>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</si>
  <si>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</si>
  <si>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</si>
  <si>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</si>
  <si>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</si>
  <si>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</si>
  <si>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</si>
  <si>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рез.фонда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</si>
  <si>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</si>
  <si>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</si>
  <si>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</si>
  <si>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</si>
  <si>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</si>
  <si>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</si>
  <si>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</si>
  <si>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</si>
  <si>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</si>
  <si>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</si>
  <si>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</si>
  <si>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</si>
  <si>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рем.системы ГВС кв.10,16</t>
  </si>
  <si>
    <t>утилизация листвы</t>
  </si>
  <si>
    <t>Оплата провайдеров за 2019г.</t>
  </si>
  <si>
    <t>"Комстар-Регионы"</t>
  </si>
  <si>
    <t>ЗАО "Электро-ком"</t>
  </si>
  <si>
    <t>ОАО "Ростелеком"</t>
  </si>
  <si>
    <t xml:space="preserve">ООО Макснет-Системы </t>
  </si>
  <si>
    <t>ОАО "ВымпелКом"</t>
  </si>
  <si>
    <t>Накоплено денежных средств по нежилым помещениям за 2019г.</t>
  </si>
  <si>
    <t>Электрон Сервис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</si>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</sst>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5" fillId="0" borderId="4" xfId="7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right" wrapText="1"/>
    </xf>
    <xf numFmtId="0" fontId="1" fillId="0" borderId="2" xfId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 wrapText="1"/>
    </xf>
    <xf numFmtId="0" fontId="1" fillId="0" borderId="0" xfId="1" applyBorder="1" applyAlignment="1">
      <alignment horizontal="left" vertical="center" wrapText="1"/>
    </xf>
    <xf numFmtId="0" fontId="6" fillId="0" borderId="0" xfId="1" applyFont="1" applyBorder="1" applyAlignment="1">
      <alignment horizontal="right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vertical="center" wrapText="1"/>
    </xf>
    <xf numFmtId="2" fontId="1" fillId="0" borderId="2" xfId="1" applyNumberFormat="1" applyFont="1" applyBorder="1" applyAlignment="1">
      <alignment horizontal="right" vertical="center" wrapText="1"/>
    </xf>
    <xf numFmtId="0" fontId="1" fillId="0" borderId="2" xfId="1" applyFill="1" applyBorder="1" applyAlignment="1">
      <alignment wrapText="1"/>
    </xf>
    <xf numFmtId="0" fontId="6" fillId="0" borderId="0" xfId="1" applyFont="1" applyBorder="1" applyAlignment="1">
      <alignment horizontal="right" vertical="center" wrapText="1"/>
    </xf>
    <xf numFmtId="0" fontId="1" fillId="0" borderId="0" xfId="1" applyFill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 wrapText="1"/>
    </xf>
    <xf numFmtId="43" fontId="1" fillId="0" borderId="3" xfId="12" applyFont="1" applyBorder="1" applyAlignment="1">
      <alignment horizontal="center"/>
    </xf>
    <xf numFmtId="43" fontId="1" fillId="0" borderId="4" xfId="12" applyFont="1" applyBorder="1" applyAlignment="1">
      <alignment horizontal="center"/>
    </xf>
    <xf numFmtId="43" fontId="1" fillId="0" borderId="5" xfId="12" applyFont="1" applyBorder="1" applyAlignment="1">
      <alignment horizontal="center"/>
    </xf>
    <xf numFmtId="43" fontId="1" fillId="0" borderId="2" xfId="12" applyFont="1" applyBorder="1"/>
    <xf numFmtId="0" fontId="6" fillId="0" borderId="0" xfId="1" applyFont="1" applyBorder="1" applyAlignment="1">
      <alignment wrapText="1"/>
    </xf>
    <xf numFmtId="0" fontId="1" fillId="0" borderId="0" xfId="1" applyBorder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6" fillId="0" borderId="0" xfId="1" applyFont="1" applyBorder="1"/>
    <xf numFmtId="0" fontId="1" fillId="0" borderId="0" xfId="1" applyBorder="1"/>
    <xf numFmtId="2" fontId="6" fillId="0" borderId="0" xfId="1" applyNumberFormat="1" applyFont="1" applyBorder="1" applyAlignment="1"/>
    <xf numFmtId="0" fontId="1" fillId="0" borderId="0" xfId="1"/>
    <xf numFmtId="0" fontId="11" fillId="0" borderId="0" xfId="1" applyFont="1" applyBorder="1" applyAlignment="1">
      <alignment horizontal="left"/>
    </xf>
    <xf numFmtId="0" fontId="1" fillId="0" borderId="0" xfId="1" applyAlignment="1">
      <alignment horizontal="left"/>
    </xf>
    <xf numFmtId="2" fontId="1" fillId="0" borderId="0" xfId="1" applyNumberFormat="1" applyBorder="1" applyAlignment="1">
      <alignment horizontal="left"/>
    </xf>
    <xf numFmtId="0" fontId="1" fillId="0" borderId="0" xfId="1" applyBorder="1" applyAlignment="1">
      <alignment horizontal="left"/>
    </xf>
    <xf numFmtId="0" fontId="11" fillId="0" borderId="0" xfId="1" applyFont="1" applyAlignment="1"/>
    <xf numFmtId="0" fontId="1" fillId="0" borderId="0" xfId="1" applyAlignment="1"/>
    <xf numFmtId="2" fontId="1" fillId="0" borderId="0" xfId="1" applyNumberFormat="1" applyBorder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topLeftCell="A28" zoomScale="90" zoomScaleSheetLayoutView="90" workbookViewId="0">
      <selection activeCell="G54" sqref="G54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1.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2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25" style="1" customWidth="1"/>
    <col min="15" max="15" width="20.3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1.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2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25" style="1" customWidth="1"/>
    <col min="271" max="271" width="20.3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1.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2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25" style="1" customWidth="1"/>
    <col min="527" max="527" width="20.3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1.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2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25" style="1" customWidth="1"/>
    <col min="783" max="783" width="20.3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1.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2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25" style="1" customWidth="1"/>
    <col min="1039" max="1039" width="20.3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1.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2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25" style="1" customWidth="1"/>
    <col min="1295" max="1295" width="20.3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1.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2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25" style="1" customWidth="1"/>
    <col min="1551" max="1551" width="20.3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1.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2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25" style="1" customWidth="1"/>
    <col min="1807" max="1807" width="20.3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1.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2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25" style="1" customWidth="1"/>
    <col min="2063" max="2063" width="20.3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1.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2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25" style="1" customWidth="1"/>
    <col min="2319" max="2319" width="20.3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1.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2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25" style="1" customWidth="1"/>
    <col min="2575" max="2575" width="20.3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1.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2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25" style="1" customWidth="1"/>
    <col min="2831" max="2831" width="20.3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1.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2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25" style="1" customWidth="1"/>
    <col min="3087" max="3087" width="20.3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1.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2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25" style="1" customWidth="1"/>
    <col min="3343" max="3343" width="20.3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1.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2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25" style="1" customWidth="1"/>
    <col min="3599" max="3599" width="20.3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1.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2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25" style="1" customWidth="1"/>
    <col min="3855" max="3855" width="20.3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1.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2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25" style="1" customWidth="1"/>
    <col min="4111" max="4111" width="20.3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1.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2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25" style="1" customWidth="1"/>
    <col min="4367" max="4367" width="20.3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1.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2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25" style="1" customWidth="1"/>
    <col min="4623" max="4623" width="20.3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1.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2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25" style="1" customWidth="1"/>
    <col min="4879" max="4879" width="20.3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1.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2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25" style="1" customWidth="1"/>
    <col min="5135" max="5135" width="20.3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1.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2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25" style="1" customWidth="1"/>
    <col min="5391" max="5391" width="20.3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1.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2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25" style="1" customWidth="1"/>
    <col min="5647" max="5647" width="20.3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1.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2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25" style="1" customWidth="1"/>
    <col min="5903" max="5903" width="20.3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1.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2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25" style="1" customWidth="1"/>
    <col min="6159" max="6159" width="20.3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1.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2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25" style="1" customWidth="1"/>
    <col min="6415" max="6415" width="20.3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1.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2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25" style="1" customWidth="1"/>
    <col min="6671" max="6671" width="20.3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1.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2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25" style="1" customWidth="1"/>
    <col min="6927" max="6927" width="20.3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1.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2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25" style="1" customWidth="1"/>
    <col min="7183" max="7183" width="20.3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1.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2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25" style="1" customWidth="1"/>
    <col min="7439" max="7439" width="20.3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1.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2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25" style="1" customWidth="1"/>
    <col min="7695" max="7695" width="20.3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1.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2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25" style="1" customWidth="1"/>
    <col min="7951" max="7951" width="20.3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1.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2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25" style="1" customWidth="1"/>
    <col min="8207" max="8207" width="20.3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1.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2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25" style="1" customWidth="1"/>
    <col min="8463" max="8463" width="20.3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1.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2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25" style="1" customWidth="1"/>
    <col min="8719" max="8719" width="20.3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1.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2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25" style="1" customWidth="1"/>
    <col min="8975" max="8975" width="20.3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1.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2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25" style="1" customWidth="1"/>
    <col min="9231" max="9231" width="20.3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1.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2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25" style="1" customWidth="1"/>
    <col min="9487" max="9487" width="20.3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1.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2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25" style="1" customWidth="1"/>
    <col min="9743" max="9743" width="20.3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1.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2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25" style="1" customWidth="1"/>
    <col min="9999" max="9999" width="20.3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1.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2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25" style="1" customWidth="1"/>
    <col min="10255" max="10255" width="20.3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1.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2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25" style="1" customWidth="1"/>
    <col min="10511" max="10511" width="20.3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1.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2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25" style="1" customWidth="1"/>
    <col min="10767" max="10767" width="20.3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1.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2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25" style="1" customWidth="1"/>
    <col min="11023" max="11023" width="20.3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1.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2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25" style="1" customWidth="1"/>
    <col min="11279" max="11279" width="20.3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1.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2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25" style="1" customWidth="1"/>
    <col min="11535" max="11535" width="20.3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1.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2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25" style="1" customWidth="1"/>
    <col min="11791" max="11791" width="20.3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1.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2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25" style="1" customWidth="1"/>
    <col min="12047" max="12047" width="20.3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1.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2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25" style="1" customWidth="1"/>
    <col min="12303" max="12303" width="20.3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1.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2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25" style="1" customWidth="1"/>
    <col min="12559" max="12559" width="20.3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1.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2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25" style="1" customWidth="1"/>
    <col min="12815" max="12815" width="20.3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1.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2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25" style="1" customWidth="1"/>
    <col min="13071" max="13071" width="20.3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1.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2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25" style="1" customWidth="1"/>
    <col min="13327" max="13327" width="20.3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1.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2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25" style="1" customWidth="1"/>
    <col min="13583" max="13583" width="20.3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1.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2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25" style="1" customWidth="1"/>
    <col min="13839" max="13839" width="20.3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1.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2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25" style="1" customWidth="1"/>
    <col min="14095" max="14095" width="20.3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1.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2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25" style="1" customWidth="1"/>
    <col min="14351" max="14351" width="20.3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1.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2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25" style="1" customWidth="1"/>
    <col min="14607" max="14607" width="20.3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1.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2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25" style="1" customWidth="1"/>
    <col min="14863" max="14863" width="20.3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1.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2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25" style="1" customWidth="1"/>
    <col min="15119" max="15119" width="20.3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1.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2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25" style="1" customWidth="1"/>
    <col min="15375" max="15375" width="20.3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1.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2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25" style="1" customWidth="1"/>
    <col min="15631" max="15631" width="20.3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1.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2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25" style="1" customWidth="1"/>
    <col min="15887" max="15887" width="20.3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1.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2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25" style="1" customWidth="1"/>
    <col min="16143" max="16143" width="20.37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37.5" customHeight="1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5474.7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5414.7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60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607535.56999999995</v>
      </c>
      <c r="H8" s="37">
        <v>602613.74</v>
      </c>
      <c r="I8" s="28">
        <v>607535.56999999995</v>
      </c>
      <c r="J8" s="38">
        <v>-4921.83</v>
      </c>
      <c r="K8" s="10"/>
      <c r="L8" s="11"/>
      <c r="M8" s="38">
        <v>4921.83</v>
      </c>
      <c r="N8" s="11"/>
      <c r="O8" s="39" t="s">
        <v>19</v>
      </c>
    </row>
    <row r="9" spans="1:15" ht="30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56530.1</v>
      </c>
      <c r="H9" s="37">
        <v>56072.14</v>
      </c>
      <c r="I9" s="28">
        <v>56530.1</v>
      </c>
      <c r="J9" s="38">
        <v>-457.96</v>
      </c>
      <c r="K9" s="10"/>
      <c r="L9" s="11"/>
      <c r="M9" s="38">
        <v>457.96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113709.88</v>
      </c>
      <c r="H10" s="37">
        <v>112788.67</v>
      </c>
      <c r="I10" s="28">
        <v>113709.88</v>
      </c>
      <c r="J10" s="38">
        <v>-921.21</v>
      </c>
      <c r="K10" s="10"/>
      <c r="L10" s="11"/>
      <c r="M10" s="38">
        <v>921.21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176087.85</v>
      </c>
      <c r="H11" s="37">
        <v>174661.31</v>
      </c>
      <c r="I11" s="28">
        <v>176087.85</v>
      </c>
      <c r="J11" s="38">
        <v>-1426.54</v>
      </c>
      <c r="K11" s="10"/>
      <c r="L11" s="11"/>
      <c r="M11" s="38">
        <v>1426.54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137751.4</v>
      </c>
      <c r="H12" s="37">
        <v>136635.44</v>
      </c>
      <c r="I12" s="28">
        <v>137751.4</v>
      </c>
      <c r="J12" s="38">
        <v>-1115.96</v>
      </c>
      <c r="K12" s="10"/>
      <c r="L12" s="11"/>
      <c r="M12" s="38">
        <v>1115.96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79921.81</v>
      </c>
      <c r="H13" s="37">
        <v>79274.34</v>
      </c>
      <c r="I13" s="28">
        <v>79921.81</v>
      </c>
      <c r="J13" s="38">
        <v>-647.47</v>
      </c>
      <c r="K13" s="10"/>
      <c r="L13" s="11"/>
      <c r="M13" s="38">
        <v>647.47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23391.71</v>
      </c>
      <c r="H14" s="37">
        <v>23202.21</v>
      </c>
      <c r="I14" s="28">
        <v>23391.71</v>
      </c>
      <c r="J14" s="38">
        <v>-189.5</v>
      </c>
      <c r="K14" s="10"/>
      <c r="L14" s="11"/>
      <c r="M14" s="38">
        <v>189.5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9096.76</v>
      </c>
      <c r="H15" s="37">
        <v>9023.06</v>
      </c>
      <c r="I15" s="41">
        <v>9096.76</v>
      </c>
      <c r="J15" s="38">
        <v>-73.7</v>
      </c>
      <c r="K15" s="10"/>
      <c r="L15" s="11"/>
      <c r="M15" s="38">
        <v>73.7</v>
      </c>
      <c r="N15" s="11"/>
      <c r="O15" s="39" t="s">
        <v>31</v>
      </c>
    </row>
    <row r="16" spans="1:15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6497.67</v>
      </c>
      <c r="H16" s="37">
        <v>6445.04</v>
      </c>
      <c r="I16" s="41">
        <v>6497.67</v>
      </c>
      <c r="J16" s="38">
        <v>-52.63</v>
      </c>
      <c r="K16" s="10"/>
      <c r="L16" s="11"/>
      <c r="M16" s="38">
        <v>52.63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4548.38</v>
      </c>
      <c r="H17" s="37">
        <v>4511.51</v>
      </c>
      <c r="I17" s="44">
        <v>4548.38</v>
      </c>
      <c r="J17" s="38">
        <v>-36.869999999999997</v>
      </c>
      <c r="K17" s="45"/>
      <c r="L17" s="46"/>
      <c r="M17" s="38">
        <v>36.869999999999997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232616.52</v>
      </c>
      <c r="H18" s="37">
        <v>230830.55</v>
      </c>
      <c r="I18" s="41">
        <v>232616.52</v>
      </c>
      <c r="J18" s="38">
        <v>-1785.97</v>
      </c>
      <c r="K18" s="45"/>
      <c r="L18" s="46"/>
      <c r="M18" s="38">
        <v>1785.97</v>
      </c>
      <c r="N18" s="46"/>
      <c r="O18" s="48" t="s">
        <v>37</v>
      </c>
    </row>
    <row r="19" spans="1:15" ht="14.45" customHeight="1" x14ac:dyDescent="0.2">
      <c r="A19" s="47"/>
      <c r="B19" s="49"/>
      <c r="C19" s="50"/>
      <c r="D19" s="51"/>
      <c r="E19" s="40"/>
      <c r="F19" s="37"/>
      <c r="G19" s="41"/>
      <c r="H19" s="37"/>
      <c r="I19" s="41"/>
      <c r="J19" s="52"/>
      <c r="K19" s="50"/>
      <c r="L19" s="51"/>
      <c r="M19" s="52"/>
      <c r="N19" s="51"/>
      <c r="O19" s="27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1.92</v>
      </c>
      <c r="G20" s="34"/>
      <c r="H20" s="53">
        <f>SUM(H21:H24)-H25</f>
        <v>116514.63</v>
      </c>
      <c r="I20" s="54">
        <v>12109.79</v>
      </c>
      <c r="J20" s="55">
        <f>H20-I20</f>
        <v>104404.84</v>
      </c>
      <c r="K20" s="56"/>
      <c r="L20" s="57"/>
      <c r="M20" s="58"/>
      <c r="N20" s="57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124755.33</v>
      </c>
      <c r="H21" s="37">
        <v>123703.45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-481.48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12109.79</v>
      </c>
      <c r="J23" s="30"/>
      <c r="K23" s="45"/>
      <c r="L23" s="46"/>
      <c r="M23" s="30"/>
      <c r="N23" s="46"/>
      <c r="O23" s="27"/>
    </row>
    <row r="24" spans="1:15" ht="15.2" customHeight="1" x14ac:dyDescent="0.2">
      <c r="A24" s="42"/>
      <c r="B24" s="59" t="s">
        <v>42</v>
      </c>
      <c r="C24" s="45"/>
      <c r="D24" s="46"/>
      <c r="E24" s="40" t="s">
        <v>18</v>
      </c>
      <c r="F24" s="27"/>
      <c r="G24" s="34"/>
      <c r="H24" s="27">
        <v>0.46</v>
      </c>
      <c r="I24" s="41"/>
      <c r="J24" s="33"/>
      <c r="K24" s="50"/>
      <c r="L24" s="51"/>
      <c r="M24" s="33"/>
      <c r="N24" s="51"/>
      <c r="O24" s="27"/>
    </row>
    <row r="25" spans="1:15" ht="14.85" customHeight="1" x14ac:dyDescent="0.2">
      <c r="A25" s="42"/>
      <c r="B25" s="32" t="s">
        <v>43</v>
      </c>
      <c r="C25" s="45"/>
      <c r="D25" s="46"/>
      <c r="E25" s="40" t="s">
        <v>18</v>
      </c>
      <c r="F25" s="27"/>
      <c r="G25" s="34"/>
      <c r="H25" s="37">
        <v>6707.8</v>
      </c>
      <c r="I25" s="34"/>
      <c r="J25" s="30"/>
      <c r="K25" s="45"/>
      <c r="L25" s="46"/>
      <c r="M25" s="30"/>
      <c r="N25" s="46"/>
      <c r="O25" s="27"/>
    </row>
    <row r="26" spans="1:15" ht="15.2" customHeight="1" x14ac:dyDescent="0.2">
      <c r="A26" s="24"/>
      <c r="B26" s="25" t="s">
        <v>44</v>
      </c>
      <c r="C26" s="45"/>
      <c r="D26" s="46"/>
      <c r="E26" s="60"/>
      <c r="F26" s="27"/>
      <c r="G26" s="29"/>
      <c r="H26" s="27"/>
      <c r="I26" s="29"/>
      <c r="J26" s="30"/>
      <c r="K26" s="45"/>
      <c r="L26" s="46"/>
      <c r="M26" s="30"/>
      <c r="N26" s="31"/>
      <c r="O26" s="27"/>
    </row>
    <row r="27" spans="1:15" ht="15.2" customHeight="1" x14ac:dyDescent="0.2">
      <c r="A27" s="35">
        <v>4</v>
      </c>
      <c r="B27" s="36" t="s">
        <v>45</v>
      </c>
      <c r="C27" s="45"/>
      <c r="D27" s="46"/>
      <c r="E27" s="26" t="s">
        <v>18</v>
      </c>
      <c r="F27" s="27"/>
      <c r="G27" s="28">
        <v>2390174.4500000002</v>
      </c>
      <c r="H27" s="37">
        <v>2458590.29</v>
      </c>
      <c r="I27" s="28">
        <v>2390174.4500000002</v>
      </c>
      <c r="J27" s="38">
        <v>-12253</v>
      </c>
      <c r="K27" s="45"/>
      <c r="L27" s="46"/>
      <c r="M27" s="38">
        <v>12253</v>
      </c>
      <c r="N27" s="46"/>
      <c r="O27" s="27"/>
    </row>
    <row r="28" spans="1:15" ht="15.2" customHeight="1" x14ac:dyDescent="0.2">
      <c r="A28" s="24"/>
      <c r="B28" s="25" t="s">
        <v>46</v>
      </c>
      <c r="C28" s="45"/>
      <c r="D28" s="46"/>
      <c r="E28" s="26" t="s">
        <v>18</v>
      </c>
      <c r="F28" s="27"/>
      <c r="G28" s="28">
        <v>73858.210000000006</v>
      </c>
      <c r="H28" s="37">
        <v>73137.31</v>
      </c>
      <c r="I28" s="28">
        <v>73858.210000000006</v>
      </c>
      <c r="J28" s="38">
        <v>-720.9</v>
      </c>
      <c r="K28" s="45"/>
      <c r="L28" s="46"/>
      <c r="M28" s="38">
        <v>720.9</v>
      </c>
      <c r="N28" s="46"/>
      <c r="O28" s="48" t="s">
        <v>47</v>
      </c>
    </row>
    <row r="29" spans="1:15" x14ac:dyDescent="0.2">
      <c r="A29" s="24"/>
      <c r="B29" s="25" t="s">
        <v>48</v>
      </c>
      <c r="C29" s="45"/>
      <c r="D29" s="46"/>
      <c r="E29" s="26" t="s">
        <v>18</v>
      </c>
      <c r="F29" s="27"/>
      <c r="G29" s="28">
        <v>216573.99</v>
      </c>
      <c r="H29" s="37">
        <v>212119.23</v>
      </c>
      <c r="I29" s="28">
        <v>216573.99</v>
      </c>
      <c r="J29" s="38">
        <v>-4454.76</v>
      </c>
      <c r="K29" s="45"/>
      <c r="L29" s="46"/>
      <c r="M29" s="38">
        <v>4454.76</v>
      </c>
      <c r="N29" s="46"/>
      <c r="O29" s="39" t="s">
        <v>49</v>
      </c>
    </row>
    <row r="30" spans="1:15" ht="22.5" x14ac:dyDescent="0.2">
      <c r="A30" s="24"/>
      <c r="B30" s="25" t="s">
        <v>50</v>
      </c>
      <c r="C30" s="45"/>
      <c r="D30" s="46"/>
      <c r="E30" s="26" t="s">
        <v>18</v>
      </c>
      <c r="F30" s="27"/>
      <c r="G30" s="61">
        <v>644476.19999999995</v>
      </c>
      <c r="H30" s="37">
        <v>640819.43000000005</v>
      </c>
      <c r="I30" s="61">
        <v>644476.19999999995</v>
      </c>
      <c r="J30" s="38">
        <v>-3656.77</v>
      </c>
      <c r="K30" s="45"/>
      <c r="L30" s="46"/>
      <c r="M30" s="38">
        <v>3656.77</v>
      </c>
      <c r="N30" s="46"/>
      <c r="O30" s="39" t="s">
        <v>51</v>
      </c>
    </row>
    <row r="31" spans="1:15" ht="15.2" customHeight="1" x14ac:dyDescent="0.2">
      <c r="A31" s="62"/>
      <c r="B31" s="25" t="s">
        <v>52</v>
      </c>
      <c r="C31" s="45"/>
      <c r="D31" s="46"/>
      <c r="E31" s="26" t="s">
        <v>18</v>
      </c>
      <c r="F31" s="27"/>
      <c r="G31" s="37">
        <v>219284.5</v>
      </c>
      <c r="H31" s="37">
        <v>215863.93</v>
      </c>
      <c r="I31" s="37">
        <v>219284.5</v>
      </c>
      <c r="J31" s="38">
        <v>-3420.57</v>
      </c>
      <c r="K31" s="45"/>
      <c r="L31" s="46"/>
      <c r="M31" s="38">
        <v>3420.57</v>
      </c>
      <c r="N31" s="46"/>
      <c r="O31" s="39" t="s">
        <v>49</v>
      </c>
    </row>
    <row r="32" spans="1:15" ht="22.5" x14ac:dyDescent="0.2">
      <c r="A32" s="42"/>
      <c r="B32" s="25" t="s">
        <v>53</v>
      </c>
      <c r="C32" s="45"/>
      <c r="D32" s="46"/>
      <c r="E32" s="26" t="s">
        <v>18</v>
      </c>
      <c r="F32" s="27"/>
      <c r="G32" s="37">
        <v>1235981.55</v>
      </c>
      <c r="H32" s="37">
        <v>1316650.3899999999</v>
      </c>
      <c r="I32" s="37">
        <v>1235981.55</v>
      </c>
      <c r="J32" s="38"/>
      <c r="K32" s="45"/>
      <c r="L32" s="46"/>
      <c r="M32" s="30"/>
      <c r="N32" s="46"/>
      <c r="O32" s="39" t="s">
        <v>51</v>
      </c>
    </row>
    <row r="33" spans="1:7" ht="15.2" customHeight="1" x14ac:dyDescent="0.2"/>
    <row r="35" spans="1:7" ht="27.75" customHeight="1" x14ac:dyDescent="0.2">
      <c r="A35" s="63" t="s">
        <v>54</v>
      </c>
      <c r="B35" s="64"/>
      <c r="C35" s="64"/>
      <c r="D35" s="64"/>
      <c r="E35" s="65"/>
      <c r="F35" s="66">
        <f>SUM(F36:G38)</f>
        <v>12109.79</v>
      </c>
      <c r="G35" s="66"/>
    </row>
    <row r="36" spans="1:7" x14ac:dyDescent="0.2">
      <c r="A36" s="67" t="s">
        <v>55</v>
      </c>
      <c r="B36" s="68"/>
      <c r="C36" s="68"/>
      <c r="D36" s="68"/>
      <c r="E36" s="69"/>
      <c r="F36" s="70">
        <v>1643</v>
      </c>
      <c r="G36" s="71"/>
    </row>
    <row r="37" spans="1:7" x14ac:dyDescent="0.2">
      <c r="A37" s="67" t="s">
        <v>56</v>
      </c>
      <c r="B37" s="68"/>
      <c r="C37" s="68"/>
      <c r="D37" s="68"/>
      <c r="E37" s="69"/>
      <c r="F37" s="72">
        <v>5270.83</v>
      </c>
      <c r="G37" s="73"/>
    </row>
    <row r="38" spans="1:7" x14ac:dyDescent="0.2">
      <c r="A38" s="67" t="s">
        <v>56</v>
      </c>
      <c r="B38" s="68"/>
      <c r="C38" s="68"/>
      <c r="D38" s="68"/>
      <c r="E38" s="69"/>
      <c r="F38" s="72">
        <v>5195.96</v>
      </c>
      <c r="G38" s="73"/>
    </row>
    <row r="41" spans="1:7" x14ac:dyDescent="0.2">
      <c r="A41" s="63" t="s">
        <v>57</v>
      </c>
      <c r="B41" s="74"/>
      <c r="C41" s="74"/>
      <c r="D41" s="74"/>
      <c r="E41" s="75"/>
      <c r="F41" s="76">
        <f>F42+F43+F44+F45+F46</f>
        <v>14232</v>
      </c>
      <c r="G41" s="76"/>
    </row>
    <row r="42" spans="1:7" x14ac:dyDescent="0.2">
      <c r="A42" s="77" t="s">
        <v>58</v>
      </c>
      <c r="B42" s="78"/>
      <c r="C42" s="78"/>
      <c r="D42" s="78"/>
      <c r="E42" s="78"/>
      <c r="F42" s="79">
        <v>2820</v>
      </c>
      <c r="G42" s="79"/>
    </row>
    <row r="43" spans="1:7" x14ac:dyDescent="0.2">
      <c r="A43" s="78" t="s">
        <v>59</v>
      </c>
      <c r="B43" s="78"/>
      <c r="C43" s="78"/>
      <c r="D43" s="78"/>
      <c r="E43" s="78"/>
      <c r="F43" s="79">
        <v>3780</v>
      </c>
      <c r="G43" s="79"/>
    </row>
    <row r="44" spans="1:7" x14ac:dyDescent="0.2">
      <c r="A44" s="78" t="s">
        <v>60</v>
      </c>
      <c r="B44" s="78"/>
      <c r="C44" s="78"/>
      <c r="D44" s="78"/>
      <c r="E44" s="78"/>
      <c r="F44" s="79">
        <v>3240</v>
      </c>
      <c r="G44" s="79"/>
    </row>
    <row r="45" spans="1:7" x14ac:dyDescent="0.2">
      <c r="A45" s="78" t="s">
        <v>61</v>
      </c>
      <c r="B45" s="78"/>
      <c r="C45" s="78"/>
      <c r="D45" s="78"/>
      <c r="E45" s="78"/>
      <c r="F45" s="79">
        <v>2700</v>
      </c>
      <c r="G45" s="79"/>
    </row>
    <row r="46" spans="1:7" x14ac:dyDescent="0.2">
      <c r="A46" s="78" t="s">
        <v>62</v>
      </c>
      <c r="B46" s="78"/>
      <c r="C46" s="78"/>
      <c r="D46" s="78"/>
      <c r="E46" s="78"/>
      <c r="F46" s="79">
        <v>1692</v>
      </c>
      <c r="G46" s="79"/>
    </row>
    <row r="47" spans="1:7" x14ac:dyDescent="0.2">
      <c r="A47" s="80"/>
      <c r="B47" s="81"/>
      <c r="C47" s="81"/>
      <c r="D47" s="81"/>
      <c r="E47" s="81"/>
      <c r="F47" s="82"/>
      <c r="G47" s="82"/>
    </row>
    <row r="48" spans="1:7" x14ac:dyDescent="0.2">
      <c r="A48" s="83"/>
      <c r="B48" s="83"/>
      <c r="C48" s="83"/>
      <c r="D48" s="83"/>
      <c r="E48" s="83"/>
      <c r="F48" s="84" t="s">
        <v>14</v>
      </c>
      <c r="G48" s="85" t="s">
        <v>18</v>
      </c>
    </row>
    <row r="49" spans="1:9" ht="27" customHeight="1" x14ac:dyDescent="0.2">
      <c r="A49" s="63" t="s">
        <v>63</v>
      </c>
      <c r="B49" s="74"/>
      <c r="C49" s="74"/>
      <c r="D49" s="74"/>
      <c r="E49" s="75"/>
      <c r="F49" s="86">
        <f>F50</f>
        <v>60</v>
      </c>
      <c r="G49" s="87">
        <f>G50</f>
        <v>4678.21</v>
      </c>
    </row>
    <row r="50" spans="1:9" x14ac:dyDescent="0.2">
      <c r="A50" s="78" t="s">
        <v>64</v>
      </c>
      <c r="B50" s="78"/>
      <c r="C50" s="78"/>
      <c r="D50" s="78"/>
      <c r="E50" s="78"/>
      <c r="F50" s="88">
        <v>60</v>
      </c>
      <c r="G50" s="89">
        <v>4678.21</v>
      </c>
    </row>
    <row r="51" spans="1:9" x14ac:dyDescent="0.2">
      <c r="A51" s="80"/>
      <c r="B51" s="81"/>
      <c r="C51" s="81"/>
      <c r="D51" s="81"/>
      <c r="E51" s="81"/>
      <c r="F51" s="90"/>
      <c r="G51" s="91"/>
    </row>
    <row r="52" spans="1:9" x14ac:dyDescent="0.2">
      <c r="A52" s="80"/>
      <c r="B52" s="81"/>
      <c r="C52" s="81"/>
      <c r="D52" s="81"/>
      <c r="E52" s="81"/>
      <c r="F52" s="90"/>
      <c r="G52" s="91"/>
    </row>
    <row r="53" spans="1:9" ht="35.25" customHeight="1" x14ac:dyDescent="0.2">
      <c r="A53" s="92" t="s">
        <v>65</v>
      </c>
      <c r="B53" s="92"/>
      <c r="C53" s="92"/>
      <c r="D53" s="92"/>
      <c r="E53" s="81"/>
      <c r="F53" s="90"/>
      <c r="G53" s="91"/>
    </row>
    <row r="54" spans="1:9" ht="25.5" x14ac:dyDescent="0.2">
      <c r="A54" s="93" t="s">
        <v>66</v>
      </c>
      <c r="B54" s="94"/>
      <c r="C54" s="95"/>
      <c r="D54" s="96" t="s">
        <v>67</v>
      </c>
      <c r="E54" s="81"/>
      <c r="F54" s="90"/>
      <c r="G54" s="91"/>
    </row>
    <row r="55" spans="1:9" x14ac:dyDescent="0.2">
      <c r="A55" s="97">
        <v>679839.42</v>
      </c>
      <c r="B55" s="98"/>
      <c r="C55" s="99"/>
      <c r="D55" s="100">
        <v>117025.77</v>
      </c>
      <c r="E55" s="81"/>
      <c r="F55" s="90"/>
      <c r="G55" s="91"/>
    </row>
    <row r="56" spans="1:9" x14ac:dyDescent="0.2">
      <c r="A56" s="101"/>
      <c r="B56" s="102"/>
      <c r="C56" s="101"/>
      <c r="D56" s="101"/>
      <c r="E56" s="102"/>
      <c r="F56" s="102"/>
    </row>
    <row r="57" spans="1:9" x14ac:dyDescent="0.2">
      <c r="A57" s="101"/>
      <c r="B57" s="102"/>
      <c r="C57" s="101"/>
      <c r="D57" s="101"/>
      <c r="E57" s="102"/>
      <c r="F57" s="102"/>
    </row>
    <row r="58" spans="1:9" x14ac:dyDescent="0.2">
      <c r="A58" s="103" t="s">
        <v>68</v>
      </c>
      <c r="B58" s="104"/>
      <c r="C58" s="105"/>
      <c r="D58" s="106"/>
      <c r="G58" s="104" t="s">
        <v>69</v>
      </c>
      <c r="H58" s="107"/>
      <c r="I58" s="107"/>
    </row>
    <row r="59" spans="1:9" x14ac:dyDescent="0.2">
      <c r="B59" s="104"/>
      <c r="C59" s="105"/>
      <c r="D59" s="106"/>
      <c r="E59" s="103"/>
      <c r="F59" s="105"/>
      <c r="G59" s="105"/>
      <c r="H59" s="107"/>
      <c r="I59" s="107"/>
    </row>
    <row r="60" spans="1:9" x14ac:dyDescent="0.2">
      <c r="B60" s="104"/>
      <c r="C60" s="105"/>
      <c r="D60" s="106"/>
      <c r="E60" s="103"/>
      <c r="F60" s="105"/>
      <c r="G60" s="105"/>
      <c r="H60" s="107"/>
      <c r="I60" s="107"/>
    </row>
    <row r="61" spans="1:9" x14ac:dyDescent="0.2">
      <c r="A61" s="108" t="s">
        <v>70</v>
      </c>
      <c r="B61" s="109"/>
      <c r="C61" s="110"/>
      <c r="D61" s="111"/>
      <c r="E61" s="105"/>
      <c r="F61" s="105"/>
      <c r="G61" s="105"/>
      <c r="H61" s="107"/>
      <c r="I61" s="107"/>
    </row>
    <row r="62" spans="1:9" x14ac:dyDescent="0.2">
      <c r="A62" s="112" t="s">
        <v>71</v>
      </c>
      <c r="B62" s="113"/>
      <c r="C62" s="114"/>
      <c r="D62" s="105"/>
      <c r="E62" s="105"/>
      <c r="F62" s="105"/>
      <c r="G62" s="105"/>
      <c r="H62" s="107"/>
      <c r="I62" s="107"/>
    </row>
    <row r="63" spans="1:9" x14ac:dyDescent="0.2">
      <c r="A63" s="112" t="s">
        <v>72</v>
      </c>
      <c r="B63" s="113"/>
      <c r="C63" s="114"/>
      <c r="D63" s="105"/>
      <c r="E63" s="105"/>
      <c r="G63" s="114"/>
      <c r="H63" s="105"/>
      <c r="I63" s="107"/>
    </row>
    <row r="64" spans="1:9" x14ac:dyDescent="0.2">
      <c r="D64" s="105"/>
      <c r="E64" s="105"/>
      <c r="F64" s="105"/>
      <c r="G64" s="105"/>
      <c r="H64" s="107"/>
      <c r="I64" s="107"/>
    </row>
  </sheetData>
  <mergeCells count="108">
    <mergeCell ref="A55:C55"/>
    <mergeCell ref="A62:B62"/>
    <mergeCell ref="A63:B63"/>
    <mergeCell ref="A46:E46"/>
    <mergeCell ref="F46:G46"/>
    <mergeCell ref="A49:E49"/>
    <mergeCell ref="A50:E50"/>
    <mergeCell ref="A53:D53"/>
    <mergeCell ref="A54:C54"/>
    <mergeCell ref="A43:E43"/>
    <mergeCell ref="F43:G43"/>
    <mergeCell ref="A44:E44"/>
    <mergeCell ref="F44:G44"/>
    <mergeCell ref="A45:E45"/>
    <mergeCell ref="F45:G45"/>
    <mergeCell ref="A38:E38"/>
    <mergeCell ref="F38:G38"/>
    <mergeCell ref="A41:E41"/>
    <mergeCell ref="F41:G41"/>
    <mergeCell ref="A42:E42"/>
    <mergeCell ref="F42:G42"/>
    <mergeCell ref="A35:E35"/>
    <mergeCell ref="F35:G35"/>
    <mergeCell ref="A36:E36"/>
    <mergeCell ref="F36:G36"/>
    <mergeCell ref="A37:E37"/>
    <mergeCell ref="F37:G37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4:D24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3" orientation="landscape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84_2019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2020-03-24T07:10:58Z</dcterms:created>
  <dcterms:modified xsi:type="dcterms:W3CDTF">2020-03-24T07:10:59Z</dcterms:modified>
</cp:coreProperties>
</file>