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<sst xmlns="http://schemas.openxmlformats.org/spreadsheetml/2006/main" count="98" uniqueCount="71">
  <si>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</si>
  <si>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</si>
  <si>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</si>
  <si>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</si>
  <si>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</si>
  <si>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</si>
  <si>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</si>
  <si>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</si>
  <si>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</si>
  <si>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</si>
  <si>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</si>
  <si>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</si>
  <si>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</si>
  <si>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</si>
  <si>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</si>
  <si>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</si>
  <si>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</si>
  <si>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</si>
  <si>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</si>
  <si>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</si>
  <si>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</si>
  <si>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</si>
  <si>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</si>
  <si>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</si>
  <si>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</si>
  <si>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</si>
  <si>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</si>
  <si>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</si>
  <si>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</si>
  <si>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</si>
  <si>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</si>
  <si>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</si>
  <si>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</si>
  <si>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</si>
  <si>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</si>
  <si>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</si>
  <si>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</si>
  <si>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</si>
  <si>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</si>
  <si>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</si>
  <si>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</si>
  <si>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</si>
  <si>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</si>
  <si>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</si>
  <si>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</si>
  <si>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</si>
  <si>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</si>
  <si>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</si>
  <si>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</si>
  <si>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</si>
  <si>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</si>
  <si>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</si>
  <si>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</si>
  <si>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</si>
  <si>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</si>
  <si>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</si>
  <si>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</si>
  <si>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</si>
  <si>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</si>
  <si>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</si>
  <si>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</si>
  <si>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</si>
  <si>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</si>
  <si>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</si>
  <si>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</si>
  <si>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</si>
  <si>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</si>
  <si>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</si>
  <si>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</si>
  <si>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</si>
  <si>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по дому 36 ул. Поле Свободы з</t>
    </r>
    <r>
      <rPr>
        <b/>
        <sz val="10"/>
        <rFont val="Arial Cyr"/>
        <family val="0"/>
      </rPr>
      <t xml:space="preserve">а период с 01. 01.2010 по 31.12.2010г.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</si>
</sst>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45" t="s">
        <v>70</v>
      </c>
      <c r="B2" s="44"/>
      <c r="C2" s="44"/>
      <c r="D2" s="44"/>
      <c r="E2" s="44"/>
      <c r="F2" s="44"/>
      <c r="G2" s="8"/>
    </row>
    <row r="3" spans="1:7" ht="12.75">
      <c r="A3" s="44" t="s">
        <v>3</v>
      </c>
      <c r="B3" s="44"/>
      <c r="C3" s="44"/>
      <c r="D3" s="44"/>
      <c r="E3" s="44"/>
      <c r="F3" s="44"/>
      <c r="G3" s="8"/>
    </row>
    <row r="4" spans="1:7" ht="13.5" thickBot="1">
      <c r="A4" s="6"/>
      <c r="F4" s="6"/>
      <c r="G4" s="6"/>
    </row>
    <row r="5" spans="1:10" ht="12.75">
      <c r="A5" s="48" t="s">
        <v>0</v>
      </c>
      <c r="B5" s="42" t="s">
        <v>4</v>
      </c>
      <c r="C5" s="42" t="s">
        <v>5</v>
      </c>
      <c r="D5" s="46" t="s">
        <v>6</v>
      </c>
      <c r="E5" s="42" t="s">
        <v>7</v>
      </c>
      <c r="F5" s="42" t="s">
        <v>56</v>
      </c>
      <c r="G5" s="42" t="s">
        <v>8</v>
      </c>
      <c r="H5" s="38" t="s">
        <v>9</v>
      </c>
      <c r="I5" s="38" t="s">
        <v>10</v>
      </c>
      <c r="J5" s="40" t="s">
        <v>11</v>
      </c>
    </row>
    <row r="6" spans="1:10" ht="13.5" thickBot="1">
      <c r="A6" s="49"/>
      <c r="B6" s="43"/>
      <c r="C6" s="43"/>
      <c r="D6" s="47"/>
      <c r="E6" s="43"/>
      <c r="F6" s="43"/>
      <c r="G6" s="43"/>
      <c r="H6" s="39"/>
      <c r="I6" s="39"/>
      <c r="J6" s="41"/>
    </row>
    <row r="7" spans="1:10" ht="15" customHeight="1">
      <c r="A7" s="21"/>
      <c r="B7" s="22" t="s">
        <v>12</v>
      </c>
      <c r="C7" s="22" t="s">
        <v>15</v>
      </c>
      <c r="D7" s="23">
        <f>D8</f>
        <v>541.7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541.7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50">
        <v>1</v>
      </c>
      <c r="B10" s="20" t="s">
        <v>16</v>
      </c>
      <c r="C10" s="20"/>
      <c r="D10" s="20">
        <f>D12+D13+D15+D16+D17+D19+D20+D21+D22+D23+D14+D18</f>
        <v>5.34</v>
      </c>
      <c r="E10" s="20">
        <f>E12+E13+E14+E15+E16+E17+E18+E19+E20+E21+E22+E23</f>
        <v>32534.502000000008</v>
      </c>
      <c r="F10" s="20">
        <f>F12+F13+F14+F15+F17+F18+F20+F22+F23+F16+F21+F19</f>
        <v>27003.63666</v>
      </c>
      <c r="G10" s="20">
        <f>G12+G13+G14+G15+G16+G17+G18+G19+G20+G21+G22+G23</f>
        <v>32534.502000000008</v>
      </c>
      <c r="H10" s="20">
        <f>H12+H13+H14+H15+H17+H18+H20+H22+H23+H16+H21+H19</f>
        <v>-5530.865340000001</v>
      </c>
      <c r="I10" s="20">
        <f>E10-F10</f>
        <v>5530.865340000008</v>
      </c>
      <c r="J10" s="51" t="s">
        <v>50</v>
      </c>
    </row>
    <row r="11" spans="1:10" ht="12.75">
      <c r="A11" s="52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2" t="s">
        <v>18</v>
      </c>
      <c r="B12" s="2" t="s">
        <v>19</v>
      </c>
      <c r="C12" s="2" t="s">
        <v>20</v>
      </c>
      <c r="D12" s="2">
        <v>0.66</v>
      </c>
      <c r="E12" s="13">
        <f>D12*D8*12</f>
        <v>4290.264000000001</v>
      </c>
      <c r="F12" s="7">
        <f>E12*83/100</f>
        <v>3560.9191200000005</v>
      </c>
      <c r="G12" s="13">
        <f>E12</f>
        <v>4290.264000000001</v>
      </c>
      <c r="H12" s="7">
        <f>F12-G12</f>
        <v>-729.3448800000006</v>
      </c>
      <c r="I12" s="7">
        <f>E12-F12</f>
        <v>729.3448800000006</v>
      </c>
      <c r="J12" s="26" t="s">
        <v>40</v>
      </c>
    </row>
    <row r="13" spans="1:10" ht="12.75">
      <c r="A13" s="52" t="s">
        <v>21</v>
      </c>
      <c r="B13" s="2" t="s">
        <v>22</v>
      </c>
      <c r="C13" s="2" t="s">
        <v>20</v>
      </c>
      <c r="D13" s="2">
        <v>0.76</v>
      </c>
      <c r="E13" s="13">
        <f>D13*D8*12</f>
        <v>4940.304000000001</v>
      </c>
      <c r="F13" s="7">
        <f aca="true" t="shared" si="0" ref="F13:F23">E13*83/100</f>
        <v>4100.45232</v>
      </c>
      <c r="G13" s="13">
        <f>E13</f>
        <v>4940.304000000001</v>
      </c>
      <c r="H13" s="7">
        <f>F13-G13</f>
        <v>-839.8516800000007</v>
      </c>
      <c r="I13" s="7">
        <f aca="true" t="shared" si="1" ref="I13:I22">E13-F13</f>
        <v>839.8516800000007</v>
      </c>
      <c r="J13" s="26" t="s">
        <v>40</v>
      </c>
    </row>
    <row r="14" spans="1:10" ht="25.5">
      <c r="A14" s="52"/>
      <c r="B14" s="30" t="s">
        <v>23</v>
      </c>
      <c r="C14" s="7" t="s">
        <v>20</v>
      </c>
      <c r="D14" s="2">
        <v>0.12</v>
      </c>
      <c r="E14" s="13">
        <f>D14*D8*12</f>
        <v>780.048</v>
      </c>
      <c r="F14" s="7">
        <f t="shared" si="0"/>
        <v>647.43984</v>
      </c>
      <c r="G14" s="13">
        <f>E14</f>
        <v>780.048</v>
      </c>
      <c r="H14" s="7">
        <f>F14-G14</f>
        <v>-132.60816</v>
      </c>
      <c r="I14" s="7">
        <f t="shared" si="1"/>
        <v>132.60816</v>
      </c>
      <c r="J14" s="26" t="s">
        <v>40</v>
      </c>
    </row>
    <row r="15" spans="1:10" ht="12.75">
      <c r="A15" s="53" t="s">
        <v>24</v>
      </c>
      <c r="B15" s="2" t="s">
        <v>1</v>
      </c>
      <c r="C15" s="2" t="s">
        <v>20</v>
      </c>
      <c r="D15" s="2">
        <v>1.1</v>
      </c>
      <c r="E15" s="13">
        <f>D15*D8*12</f>
        <v>7150.440000000001</v>
      </c>
      <c r="F15" s="7">
        <f t="shared" si="0"/>
        <v>5934.865200000001</v>
      </c>
      <c r="G15" s="13">
        <f>E15</f>
        <v>7150.440000000001</v>
      </c>
      <c r="H15" s="7">
        <f>F15-G15</f>
        <v>-1215.5748000000003</v>
      </c>
      <c r="I15" s="7">
        <f t="shared" si="1"/>
        <v>1215.5748000000003</v>
      </c>
      <c r="J15" s="26" t="s">
        <v>40</v>
      </c>
    </row>
    <row r="16" spans="1:10" ht="25.5">
      <c r="A16" s="54" t="s">
        <v>25</v>
      </c>
      <c r="B16" s="2" t="s">
        <v>26</v>
      </c>
      <c r="C16" s="2" t="s">
        <v>20</v>
      </c>
      <c r="D16" s="2">
        <v>0.39</v>
      </c>
      <c r="E16" s="13">
        <f>D16*D8*12</f>
        <v>2535.1560000000004</v>
      </c>
      <c r="F16" s="7">
        <f t="shared" si="0"/>
        <v>2104.1794800000002</v>
      </c>
      <c r="G16" s="13">
        <f>E16</f>
        <v>2535.1560000000004</v>
      </c>
      <c r="H16" s="7">
        <f>F16-G16</f>
        <v>-430.97652000000016</v>
      </c>
      <c r="I16" s="7">
        <f t="shared" si="1"/>
        <v>430.97652000000016</v>
      </c>
      <c r="J16" s="55" t="s">
        <v>41</v>
      </c>
    </row>
    <row r="17" spans="1:10" ht="25.5">
      <c r="A17" s="54" t="s">
        <v>27</v>
      </c>
      <c r="B17" s="30" t="s">
        <v>28</v>
      </c>
      <c r="C17" s="2" t="s">
        <v>20</v>
      </c>
      <c r="D17" s="2">
        <v>0.78</v>
      </c>
      <c r="E17" s="13">
        <f>D17*D8*12</f>
        <v>5070.312000000001</v>
      </c>
      <c r="F17" s="7">
        <f t="shared" si="0"/>
        <v>4208.3589600000005</v>
      </c>
      <c r="G17" s="13">
        <f aca="true" t="shared" si="2" ref="G17:G23">E17</f>
        <v>5070.312000000001</v>
      </c>
      <c r="H17" s="7">
        <f aca="true" t="shared" si="3" ref="H17:H23">F17-G17</f>
        <v>-861.9530400000003</v>
      </c>
      <c r="I17" s="7">
        <f t="shared" si="1"/>
        <v>861.9530400000003</v>
      </c>
      <c r="J17" s="26"/>
    </row>
    <row r="18" spans="1:10" ht="25.5">
      <c r="A18" s="54" t="s">
        <v>29</v>
      </c>
      <c r="B18" s="2" t="s">
        <v>59</v>
      </c>
      <c r="C18" s="2" t="s">
        <v>20</v>
      </c>
      <c r="D18" s="1">
        <v>0.22</v>
      </c>
      <c r="E18" s="13">
        <f>D18*D8*2</f>
        <v>238.348</v>
      </c>
      <c r="F18" s="7">
        <f t="shared" si="0"/>
        <v>197.82884</v>
      </c>
      <c r="G18" s="13">
        <f t="shared" si="2"/>
        <v>238.348</v>
      </c>
      <c r="H18" s="7">
        <f t="shared" si="3"/>
        <v>-40.51916</v>
      </c>
      <c r="I18" s="7">
        <f t="shared" si="1"/>
        <v>40.51916</v>
      </c>
      <c r="J18" s="55" t="s">
        <v>42</v>
      </c>
    </row>
    <row r="19" spans="1:10" ht="25.5">
      <c r="A19" s="54"/>
      <c r="B19" s="2" t="s">
        <v>60</v>
      </c>
      <c r="C19" s="2" t="s">
        <v>20</v>
      </c>
      <c r="D19" s="1">
        <v>0.91</v>
      </c>
      <c r="E19" s="13">
        <f>D19*D8*10</f>
        <v>4929.47</v>
      </c>
      <c r="F19" s="7">
        <f t="shared" si="0"/>
        <v>4091.4601000000002</v>
      </c>
      <c r="G19" s="13">
        <f t="shared" si="2"/>
        <v>4929.47</v>
      </c>
      <c r="H19" s="7">
        <f t="shared" si="3"/>
        <v>-838.0099</v>
      </c>
      <c r="I19" s="7">
        <f t="shared" si="1"/>
        <v>838.0099</v>
      </c>
      <c r="J19" s="55" t="s">
        <v>42</v>
      </c>
    </row>
    <row r="20" spans="1:10" ht="25.5">
      <c r="A20" s="54" t="s">
        <v>30</v>
      </c>
      <c r="B20" s="31" t="s">
        <v>31</v>
      </c>
      <c r="C20" s="2" t="s">
        <v>20</v>
      </c>
      <c r="D20" s="2">
        <v>0.25</v>
      </c>
      <c r="E20" s="13">
        <f>D20*D8*12</f>
        <v>1625.1000000000001</v>
      </c>
      <c r="F20" s="7">
        <f t="shared" si="0"/>
        <v>1348.833</v>
      </c>
      <c r="G20" s="13">
        <f t="shared" si="2"/>
        <v>1625.1000000000001</v>
      </c>
      <c r="H20" s="7">
        <f t="shared" si="3"/>
        <v>-276.26700000000005</v>
      </c>
      <c r="I20" s="7">
        <f t="shared" si="1"/>
        <v>276.26700000000005</v>
      </c>
      <c r="J20" s="55" t="s">
        <v>43</v>
      </c>
    </row>
    <row r="21" spans="1:10" ht="25.5">
      <c r="A21" s="54" t="s">
        <v>32</v>
      </c>
      <c r="B21" s="30" t="s">
        <v>33</v>
      </c>
      <c r="C21" s="2" t="s">
        <v>20</v>
      </c>
      <c r="D21" s="2">
        <v>0.06</v>
      </c>
      <c r="E21" s="13">
        <f>D21*D8*12</f>
        <v>390.024</v>
      </c>
      <c r="F21" s="7">
        <f t="shared" si="0"/>
        <v>323.71992</v>
      </c>
      <c r="G21" s="13">
        <f t="shared" si="2"/>
        <v>390.024</v>
      </c>
      <c r="H21" s="7">
        <f t="shared" si="3"/>
        <v>-66.30408</v>
      </c>
      <c r="I21" s="7">
        <f t="shared" si="1"/>
        <v>66.30408</v>
      </c>
      <c r="J21" s="55" t="s">
        <v>44</v>
      </c>
    </row>
    <row r="22" spans="1:10" ht="25.5">
      <c r="A22" s="56" t="s">
        <v>34</v>
      </c>
      <c r="B22" s="2" t="s">
        <v>35</v>
      </c>
      <c r="C22" s="2" t="s">
        <v>20</v>
      </c>
      <c r="D22" s="2">
        <v>0.07</v>
      </c>
      <c r="E22" s="13">
        <f>D22*D8*12</f>
        <v>455.028</v>
      </c>
      <c r="F22" s="7">
        <f t="shared" si="0"/>
        <v>377.67324</v>
      </c>
      <c r="G22" s="13">
        <f t="shared" si="2"/>
        <v>455.028</v>
      </c>
      <c r="H22" s="7">
        <f t="shared" si="3"/>
        <v>-77.35476</v>
      </c>
      <c r="I22" s="7">
        <f t="shared" si="1"/>
        <v>77.35476</v>
      </c>
      <c r="J22" s="55" t="s">
        <v>45</v>
      </c>
    </row>
    <row r="23" spans="1:10" ht="12.75">
      <c r="A23" s="56" t="s">
        <v>49</v>
      </c>
      <c r="B23" s="2" t="s">
        <v>36</v>
      </c>
      <c r="C23" s="2" t="s">
        <v>20</v>
      </c>
      <c r="D23" s="2">
        <v>0.02</v>
      </c>
      <c r="E23" s="13">
        <f>D23*D8*12</f>
        <v>130.008</v>
      </c>
      <c r="F23" s="7">
        <f t="shared" si="0"/>
        <v>107.90664000000001</v>
      </c>
      <c r="G23" s="13">
        <f t="shared" si="2"/>
        <v>130.008</v>
      </c>
      <c r="H23" s="7">
        <f t="shared" si="3"/>
        <v>-22.10136</v>
      </c>
      <c r="I23" s="7">
        <f>E23-F23</f>
        <v>22.10136</v>
      </c>
      <c r="J23" s="26" t="s">
        <v>46</v>
      </c>
    </row>
    <row r="24" spans="1:10" ht="12.75">
      <c r="A24" s="54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54">
        <v>2</v>
      </c>
      <c r="B25" s="4" t="s">
        <v>37</v>
      </c>
      <c r="C25" s="2" t="s">
        <v>20</v>
      </c>
      <c r="D25" s="2">
        <v>1.57</v>
      </c>
      <c r="E25" s="32">
        <f>D25*D8*12</f>
        <v>10205.628</v>
      </c>
      <c r="F25" s="10">
        <f>E25*83/100</f>
        <v>8470.671240000001</v>
      </c>
      <c r="G25" s="32">
        <f>E25</f>
        <v>10205.628</v>
      </c>
      <c r="H25" s="10">
        <f>F25-G25</f>
        <v>-1734.9567599999991</v>
      </c>
      <c r="I25" s="10">
        <f>E25-F25</f>
        <v>1734.9567599999991</v>
      </c>
      <c r="J25" s="55" t="s">
        <v>47</v>
      </c>
    </row>
    <row r="26" spans="1:10" ht="12.75">
      <c r="A26" s="54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54">
        <v>3</v>
      </c>
      <c r="B27" s="36" t="s">
        <v>69</v>
      </c>
      <c r="C27" s="2" t="s">
        <v>20</v>
      </c>
      <c r="D27" s="2"/>
      <c r="E27" s="32">
        <f>E28+E29+E30</f>
        <v>14040.864000000001</v>
      </c>
      <c r="F27" s="10">
        <f>F28</f>
        <v>8710</v>
      </c>
      <c r="G27" s="32">
        <f>G37</f>
        <v>7265.822100000007</v>
      </c>
      <c r="H27" s="32">
        <f>F27-G27</f>
        <v>1444.1778999999933</v>
      </c>
      <c r="I27" s="32">
        <f>E27-F27</f>
        <v>5330.864000000001</v>
      </c>
      <c r="J27" s="26"/>
    </row>
    <row r="28" spans="1:10" ht="12.75">
      <c r="A28" s="54"/>
      <c r="B28" s="37">
        <v>2010</v>
      </c>
      <c r="C28" s="2" t="s">
        <v>20</v>
      </c>
      <c r="D28" s="2">
        <v>2.16</v>
      </c>
      <c r="E28" s="13">
        <f>D28*12*D8</f>
        <v>14040.864000000001</v>
      </c>
      <c r="F28" s="7">
        <v>8710</v>
      </c>
      <c r="G28" s="2"/>
      <c r="H28" s="2"/>
      <c r="I28" s="2"/>
      <c r="J28" s="26" t="s">
        <v>57</v>
      </c>
    </row>
    <row r="29" spans="1:10" ht="12.75">
      <c r="A29" s="54"/>
      <c r="B29" s="2"/>
      <c r="C29" s="2"/>
      <c r="D29" s="2"/>
      <c r="E29" s="13"/>
      <c r="F29" s="7"/>
      <c r="G29" s="2"/>
      <c r="H29" s="2"/>
      <c r="I29" s="2"/>
      <c r="J29" s="26" t="s">
        <v>57</v>
      </c>
    </row>
    <row r="30" spans="1:10" ht="12.75">
      <c r="A30" s="54"/>
      <c r="B30" s="30" t="s">
        <v>61</v>
      </c>
      <c r="C30" s="2" t="s">
        <v>20</v>
      </c>
      <c r="D30" s="2"/>
      <c r="E30" s="13"/>
      <c r="F30" s="7"/>
      <c r="G30" s="2"/>
      <c r="H30" s="2"/>
      <c r="I30" s="2"/>
      <c r="J30" s="26"/>
    </row>
    <row r="31" spans="1:10" ht="12.75">
      <c r="A31" s="53"/>
      <c r="B31" s="2" t="s">
        <v>66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57"/>
      <c r="B32" s="2" t="s">
        <v>17</v>
      </c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57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57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 hidden="1">
      <c r="A35" s="57"/>
      <c r="B35" s="2"/>
      <c r="C35" s="2"/>
      <c r="D35" s="2"/>
      <c r="E35" s="13"/>
      <c r="F35" s="7"/>
      <c r="G35" s="2"/>
      <c r="H35" s="2"/>
      <c r="I35" s="2"/>
      <c r="J35" s="26"/>
    </row>
    <row r="36" spans="1:10" ht="12.75">
      <c r="A36" s="57"/>
      <c r="B36" s="2"/>
      <c r="C36" s="2"/>
      <c r="D36" s="2"/>
      <c r="E36" s="13"/>
      <c r="F36" s="7"/>
      <c r="G36" s="2"/>
      <c r="H36" s="2"/>
      <c r="I36" s="2"/>
      <c r="J36" s="26"/>
    </row>
    <row r="37" spans="1:10" ht="12.75">
      <c r="A37" s="57"/>
      <c r="B37" s="2" t="s">
        <v>58</v>
      </c>
      <c r="C37" s="7"/>
      <c r="D37" s="2"/>
      <c r="E37" s="13"/>
      <c r="F37" s="7"/>
      <c r="G37" s="13">
        <f>I25+I10</f>
        <v>7265.822100000007</v>
      </c>
      <c r="H37" s="2"/>
      <c r="I37" s="2"/>
      <c r="J37" s="26"/>
    </row>
    <row r="38" spans="1:10" ht="12.75">
      <c r="A38" s="57"/>
      <c r="B38" s="2" t="s">
        <v>39</v>
      </c>
      <c r="C38" s="7"/>
      <c r="D38" s="2"/>
      <c r="E38" s="13"/>
      <c r="F38" s="7"/>
      <c r="G38" s="13"/>
      <c r="H38" s="2"/>
      <c r="I38" s="2"/>
      <c r="J38" s="26"/>
    </row>
    <row r="39" spans="1:10" ht="25.5">
      <c r="A39" s="57">
        <v>4</v>
      </c>
      <c r="B39" s="36" t="s">
        <v>67</v>
      </c>
      <c r="C39" s="2" t="s">
        <v>20</v>
      </c>
      <c r="D39" s="2">
        <v>1.5</v>
      </c>
      <c r="E39" s="32"/>
      <c r="F39" s="10"/>
      <c r="G39" s="4"/>
      <c r="H39" s="10">
        <f>F39-G39</f>
        <v>0</v>
      </c>
      <c r="I39" s="4"/>
      <c r="J39" s="26"/>
    </row>
    <row r="40" spans="1:10" ht="12.75">
      <c r="A40" s="57"/>
      <c r="B40" s="2" t="s">
        <v>68</v>
      </c>
      <c r="C40" s="2"/>
      <c r="D40" s="2"/>
      <c r="E40" s="32"/>
      <c r="F40" s="10"/>
      <c r="G40" s="10">
        <f>G44+G42</f>
        <v>0</v>
      </c>
      <c r="H40" s="4"/>
      <c r="I40" s="4"/>
      <c r="J40" s="26"/>
    </row>
    <row r="41" spans="1:10" ht="12.75">
      <c r="A41" s="57"/>
      <c r="B41" s="2" t="s">
        <v>17</v>
      </c>
      <c r="C41" s="2"/>
      <c r="D41" s="2"/>
      <c r="E41" s="32"/>
      <c r="F41" s="10"/>
      <c r="G41" s="4"/>
      <c r="H41" s="4"/>
      <c r="I41" s="4"/>
      <c r="J41" s="26"/>
    </row>
    <row r="42" spans="1:10" ht="12.75">
      <c r="A42" s="57"/>
      <c r="B42" s="30"/>
      <c r="C42" s="7"/>
      <c r="D42" s="2"/>
      <c r="E42" s="13"/>
      <c r="F42" s="7"/>
      <c r="G42" s="2"/>
      <c r="H42" s="2"/>
      <c r="I42" s="2"/>
      <c r="J42" s="55"/>
    </row>
    <row r="43" spans="1:10" ht="12.75">
      <c r="A43" s="57"/>
      <c r="B43" s="30"/>
      <c r="C43" s="7"/>
      <c r="D43" s="2"/>
      <c r="E43" s="13"/>
      <c r="F43" s="7"/>
      <c r="G43" s="2"/>
      <c r="H43" s="2"/>
      <c r="I43" s="2"/>
      <c r="J43" s="55"/>
    </row>
    <row r="44" spans="1:10" ht="25.5">
      <c r="A44" s="57"/>
      <c r="B44" s="30"/>
      <c r="C44" s="7"/>
      <c r="D44" s="2"/>
      <c r="E44" s="13"/>
      <c r="F44" s="7"/>
      <c r="G44" s="2"/>
      <c r="H44" s="2"/>
      <c r="I44" s="2"/>
      <c r="J44" s="55" t="s">
        <v>48</v>
      </c>
    </row>
    <row r="45" spans="1:10" ht="12.75">
      <c r="A45" s="57">
        <v>5</v>
      </c>
      <c r="B45" s="4" t="s">
        <v>38</v>
      </c>
      <c r="C45" s="2"/>
      <c r="D45" s="2"/>
      <c r="E45" s="13">
        <f>E46+E47+E48+E49</f>
        <v>126260</v>
      </c>
      <c r="F45" s="13">
        <f>F46+F47+F48+F49</f>
        <v>97650</v>
      </c>
      <c r="G45" s="13">
        <f>G46+G47+G48+G49</f>
        <v>97650</v>
      </c>
      <c r="H45" s="13">
        <f>H46+H47+H48+H49</f>
        <v>-28610</v>
      </c>
      <c r="I45" s="13">
        <f>I46+I47+I48+I49</f>
        <v>-28610</v>
      </c>
      <c r="J45" s="26"/>
    </row>
    <row r="46" spans="1:10" ht="12.75">
      <c r="A46" s="57"/>
      <c r="B46" s="2" t="s">
        <v>62</v>
      </c>
      <c r="C46" s="7" t="s">
        <v>20</v>
      </c>
      <c r="D46" s="13"/>
      <c r="E46" s="13">
        <v>65080</v>
      </c>
      <c r="F46" s="13">
        <v>46160</v>
      </c>
      <c r="G46" s="13">
        <f>F46</f>
        <v>46160</v>
      </c>
      <c r="H46" s="13">
        <f>F46-E46</f>
        <v>-18920</v>
      </c>
      <c r="I46" s="13">
        <f>F46-E46</f>
        <v>-18920</v>
      </c>
      <c r="J46" s="26"/>
    </row>
    <row r="47" spans="1:10" ht="12.75">
      <c r="A47" s="56"/>
      <c r="B47" s="30" t="s">
        <v>63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6"/>
    </row>
    <row r="48" spans="1:10" ht="12.75">
      <c r="A48" s="57"/>
      <c r="B48" s="30" t="s">
        <v>64</v>
      </c>
      <c r="C48" s="2" t="s">
        <v>20</v>
      </c>
      <c r="D48" s="2"/>
      <c r="E48" s="13">
        <v>37460</v>
      </c>
      <c r="F48" s="13">
        <v>31530</v>
      </c>
      <c r="G48" s="13">
        <f>F48</f>
        <v>31530</v>
      </c>
      <c r="H48" s="13">
        <f>F48-E48</f>
        <v>-5930</v>
      </c>
      <c r="I48" s="13">
        <f>F48-E48</f>
        <v>-5930</v>
      </c>
      <c r="J48" s="26"/>
    </row>
    <row r="49" spans="1:10" ht="13.5" thickBot="1">
      <c r="A49" s="58"/>
      <c r="B49" s="59" t="s">
        <v>65</v>
      </c>
      <c r="C49" s="60" t="s">
        <v>20</v>
      </c>
      <c r="D49" s="60"/>
      <c r="E49" s="28">
        <v>23720</v>
      </c>
      <c r="F49" s="28">
        <v>19960</v>
      </c>
      <c r="G49" s="28">
        <f>F49</f>
        <v>19960</v>
      </c>
      <c r="H49" s="28">
        <f>F49-E49</f>
        <v>-3760</v>
      </c>
      <c r="I49" s="28">
        <f>F49-E49</f>
        <v>-3760</v>
      </c>
      <c r="J49" s="29"/>
    </row>
    <row r="50" spans="1:4" s="3" customFormat="1" ht="12.75">
      <c r="A50" s="16"/>
      <c r="B50" s="35"/>
      <c r="C50" s="16"/>
      <c r="D50" s="16"/>
    </row>
    <row r="51" spans="1:7" ht="12.75">
      <c r="A51" s="16"/>
      <c r="B51" s="34"/>
      <c r="C51" s="33"/>
      <c r="D51" s="33"/>
      <c r="E51" s="34" t="s">
        <v>55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51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52</v>
      </c>
      <c r="C59" s="3"/>
      <c r="D59" s="3"/>
      <c r="E59" s="3"/>
      <c r="F59" s="3"/>
      <c r="G59" s="3"/>
    </row>
    <row r="60" ht="12.75">
      <c r="B60" s="61" t="s">
        <v>53</v>
      </c>
    </row>
    <row r="61" ht="12.75">
      <c r="B61" s="61" t="s">
        <v>54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2011-04-05T13:23:47Z</dcterms:modified>
  <cp:category/>
  <cp:version/>
  <cp:contentType/>
  <cp:contentStatus/>
</cp:coreProperties>
</file>