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<sst xmlns="http://schemas.openxmlformats.org/spreadsheetml/2006/main" count="96" uniqueCount="71">
  <si>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</si>
  <si>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</si>
  <si>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</si>
  <si>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</si>
  <si>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</si>
  <si>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</si>
  <si>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</si>
  <si>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</si>
  <si>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</si>
  <si>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</si>
  <si>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</si>
  <si>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</si>
  <si>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</si>
  <si>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</si>
  <si>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</si>
  <si>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</si>
  <si>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</si>
  <si>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</si>
  <si>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</si>
  <si>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</si>
  <si>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</si>
  <si>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</si>
  <si>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</si>
  <si>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</si>
  <si>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</si>
  <si>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</si>
  <si>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</si>
  <si>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</si>
  <si>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</si>
  <si>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</si>
  <si>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</si>
  <si>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</si>
  <si>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</si>
  <si>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</si>
  <si>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</si>
  <si>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</si>
  <si>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</si>
  <si>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</si>
  <si>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</si>
  <si>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</si>
  <si>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</si>
  <si>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</si>
  <si>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</si>
  <si>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</si>
  <si>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</si>
  <si>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</si>
  <si>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</si>
  <si>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</si>
  <si>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</si>
  <si>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</si>
  <si>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</si>
  <si>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</si>
  <si>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</si>
  <si>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</si>
  <si>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</si>
  <si>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</si>
  <si>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</si>
  <si>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</si>
  <si>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</si>
  <si>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</si>
  <si>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</si>
  <si>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</si>
  <si>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</si>
  <si>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</si>
  <si>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</si>
  <si>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</si>
  <si>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</si>
  <si>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</si>
  <si>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r>
      <t>17 ул.К.Либкнехта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</si>
  <si>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 выполненные работы  в 2010 всего</t>
  </si>
  <si>
    <t>всего-(в т.ч. плата за найм)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</si>
</sst>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24" xfId="0" applyNumberFormat="1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9">
      <selection activeCell="G43" sqref="G43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68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0" t="s">
        <v>4</v>
      </c>
      <c r="C5" s="90" t="s">
        <v>5</v>
      </c>
      <c r="D5" s="94" t="s">
        <v>6</v>
      </c>
      <c r="E5" s="90" t="s">
        <v>7</v>
      </c>
      <c r="F5" s="90" t="s">
        <v>55</v>
      </c>
      <c r="G5" s="90" t="s">
        <v>8</v>
      </c>
      <c r="H5" s="86" t="s">
        <v>9</v>
      </c>
      <c r="I5" s="86" t="s">
        <v>10</v>
      </c>
      <c r="J5" s="88" t="s">
        <v>11</v>
      </c>
    </row>
    <row r="6" spans="1:10" ht="13.5" thickBot="1">
      <c r="A6" s="97"/>
      <c r="B6" s="91"/>
      <c r="C6" s="91"/>
      <c r="D6" s="95"/>
      <c r="E6" s="91"/>
      <c r="F6" s="91"/>
      <c r="G6" s="91"/>
      <c r="H6" s="87"/>
      <c r="I6" s="87"/>
      <c r="J6" s="89"/>
    </row>
    <row r="7" spans="1:10" ht="15" customHeight="1">
      <c r="A7" s="21"/>
      <c r="B7" s="22" t="s">
        <v>12</v>
      </c>
      <c r="C7" s="22" t="s">
        <v>15</v>
      </c>
      <c r="D7" s="23">
        <f>D8</f>
        <v>2557.1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2557.1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6.25" thickBot="1">
      <c r="A10" s="35">
        <v>1</v>
      </c>
      <c r="B10" s="49" t="s">
        <v>16</v>
      </c>
      <c r="C10" s="49"/>
      <c r="D10" s="49">
        <f>D12+D13+D15+D16+D17+D19+D20+D21+D22+D23+D14+D18</f>
        <v>5.34</v>
      </c>
      <c r="E10" s="49">
        <f>E12+E13+E14+E15+E16+E17+E18+E19+E20+E21+E22+E23</f>
        <v>153579.42599999998</v>
      </c>
      <c r="F10" s="49">
        <f>F12+F13+F14+F15+F17+F18+F20+F22+F23+F16+F21+F19</f>
        <v>148204.14609</v>
      </c>
      <c r="G10" s="49">
        <f>G12+G13+G14+G15+G16+G17+G18+G19+G20+G21+G22+G23</f>
        <v>154179.75799999997</v>
      </c>
      <c r="H10" s="49">
        <f>H12+H13+H14+H15+H17+H18+H20+H22+H23+H16+H21+H19</f>
        <v>-5975.61191</v>
      </c>
      <c r="I10" s="49">
        <f>E10-F10</f>
        <v>5375.279909999983</v>
      </c>
      <c r="J10" s="36" t="s">
        <v>49</v>
      </c>
    </row>
    <row r="11" spans="1:10" ht="12.75">
      <c r="A11" s="43"/>
      <c r="B11" s="52" t="s">
        <v>17</v>
      </c>
      <c r="C11" s="22"/>
      <c r="D11" s="22"/>
      <c r="E11" s="22"/>
      <c r="F11" s="22"/>
      <c r="G11" s="22"/>
      <c r="H11" s="22"/>
      <c r="I11" s="24"/>
      <c r="J11" s="47"/>
    </row>
    <row r="12" spans="1:10" ht="12.75">
      <c r="A12" s="43" t="s">
        <v>18</v>
      </c>
      <c r="B12" s="53" t="s">
        <v>19</v>
      </c>
      <c r="C12" s="2" t="s">
        <v>20</v>
      </c>
      <c r="D12" s="2">
        <v>0.66</v>
      </c>
      <c r="E12" s="13">
        <f>D12*D8*12</f>
        <v>20252.232</v>
      </c>
      <c r="F12" s="7">
        <f>E12*96.5/100</f>
        <v>19543.40388</v>
      </c>
      <c r="G12" s="13">
        <f>E12</f>
        <v>20252.232</v>
      </c>
      <c r="H12" s="7">
        <f>F12-G12</f>
        <v>-708.8281199999983</v>
      </c>
      <c r="I12" s="54">
        <f>E12-F12</f>
        <v>708.8281199999983</v>
      </c>
      <c r="J12" s="47" t="s">
        <v>40</v>
      </c>
    </row>
    <row r="13" spans="1:10" ht="12.75">
      <c r="A13" s="43" t="s">
        <v>21</v>
      </c>
      <c r="B13" s="53" t="s">
        <v>22</v>
      </c>
      <c r="C13" s="2" t="s">
        <v>20</v>
      </c>
      <c r="D13" s="2">
        <v>0.76</v>
      </c>
      <c r="E13" s="13">
        <f>D13*D8*12</f>
        <v>23320.752</v>
      </c>
      <c r="F13" s="7">
        <f aca="true" t="shared" si="0" ref="F13:F23">E13*96.5/100</f>
        <v>22504.52568</v>
      </c>
      <c r="G13" s="13">
        <f>E13</f>
        <v>23320.752</v>
      </c>
      <c r="H13" s="7">
        <f>F13-G13</f>
        <v>-816.2263200000016</v>
      </c>
      <c r="I13" s="54">
        <f aca="true" t="shared" si="1" ref="I13:I22">E13-F13</f>
        <v>816.2263200000016</v>
      </c>
      <c r="J13" s="47" t="s">
        <v>40</v>
      </c>
    </row>
    <row r="14" spans="1:10" ht="25.5">
      <c r="A14" s="43"/>
      <c r="B14" s="55" t="s">
        <v>23</v>
      </c>
      <c r="C14" s="7" t="s">
        <v>20</v>
      </c>
      <c r="D14" s="2">
        <v>0.12</v>
      </c>
      <c r="E14" s="13">
        <f>D14*D8*12</f>
        <v>3682.2239999999997</v>
      </c>
      <c r="F14" s="7">
        <f t="shared" si="0"/>
        <v>3553.3461599999996</v>
      </c>
      <c r="G14" s="13">
        <f>E14</f>
        <v>3682.2239999999997</v>
      </c>
      <c r="H14" s="7">
        <f>F14-G14</f>
        <v>-128.8778400000001</v>
      </c>
      <c r="I14" s="54">
        <f t="shared" si="1"/>
        <v>128.8778400000001</v>
      </c>
      <c r="J14" s="47" t="s">
        <v>40</v>
      </c>
    </row>
    <row r="15" spans="1:10" ht="12.75">
      <c r="A15" s="44" t="s">
        <v>24</v>
      </c>
      <c r="B15" s="53" t="s">
        <v>1</v>
      </c>
      <c r="C15" s="2" t="s">
        <v>20</v>
      </c>
      <c r="D15" s="2">
        <v>1.1</v>
      </c>
      <c r="E15" s="13">
        <f>D15*D8*12</f>
        <v>33753.72</v>
      </c>
      <c r="F15" s="7">
        <f t="shared" si="0"/>
        <v>32572.3398</v>
      </c>
      <c r="G15" s="13">
        <f>E15</f>
        <v>33753.72</v>
      </c>
      <c r="H15" s="7">
        <f>F15-G15</f>
        <v>-1181.3801999999996</v>
      </c>
      <c r="I15" s="54">
        <f t="shared" si="1"/>
        <v>1181.3801999999996</v>
      </c>
      <c r="J15" s="47" t="s">
        <v>40</v>
      </c>
    </row>
    <row r="16" spans="1:10" ht="25.5">
      <c r="A16" s="45" t="s">
        <v>25</v>
      </c>
      <c r="B16" s="53" t="s">
        <v>26</v>
      </c>
      <c r="C16" s="2" t="s">
        <v>20</v>
      </c>
      <c r="D16" s="2">
        <v>0.39</v>
      </c>
      <c r="E16" s="13">
        <f>D16*D8*12</f>
        <v>11967.228</v>
      </c>
      <c r="F16" s="7">
        <f t="shared" si="0"/>
        <v>11548.37502</v>
      </c>
      <c r="G16" s="13">
        <v>12567.56</v>
      </c>
      <c r="H16" s="7">
        <f>F16-G16</f>
        <v>-1019.18498</v>
      </c>
      <c r="I16" s="54">
        <f t="shared" si="1"/>
        <v>418.85297999999966</v>
      </c>
      <c r="J16" s="48" t="s">
        <v>41</v>
      </c>
    </row>
    <row r="17" spans="1:10" ht="25.5">
      <c r="A17" s="45" t="s">
        <v>27</v>
      </c>
      <c r="B17" s="55" t="s">
        <v>28</v>
      </c>
      <c r="C17" s="2" t="s">
        <v>20</v>
      </c>
      <c r="D17" s="2">
        <v>0.78</v>
      </c>
      <c r="E17" s="13">
        <f>D17*D8*12</f>
        <v>23934.456</v>
      </c>
      <c r="F17" s="7">
        <f t="shared" si="0"/>
        <v>23096.75004</v>
      </c>
      <c r="G17" s="13">
        <f aca="true" t="shared" si="2" ref="G17:G23">E17</f>
        <v>23934.456</v>
      </c>
      <c r="H17" s="7">
        <f aca="true" t="shared" si="3" ref="H17:H23">F17-G17</f>
        <v>-837.7059599999993</v>
      </c>
      <c r="I17" s="54">
        <f t="shared" si="1"/>
        <v>837.7059599999993</v>
      </c>
      <c r="J17" s="47"/>
    </row>
    <row r="18" spans="1:10" ht="25.5">
      <c r="A18" s="45" t="s">
        <v>29</v>
      </c>
      <c r="B18" s="53" t="s">
        <v>58</v>
      </c>
      <c r="C18" s="2" t="s">
        <v>20</v>
      </c>
      <c r="D18" s="1">
        <v>0.22</v>
      </c>
      <c r="E18" s="13">
        <f>D18*D8*2</f>
        <v>1125.124</v>
      </c>
      <c r="F18" s="7">
        <f t="shared" si="0"/>
        <v>1085.74466</v>
      </c>
      <c r="G18" s="13">
        <f t="shared" si="2"/>
        <v>1125.124</v>
      </c>
      <c r="H18" s="7">
        <f t="shared" si="3"/>
        <v>-39.37933999999996</v>
      </c>
      <c r="I18" s="54">
        <f t="shared" si="1"/>
        <v>39.37933999999996</v>
      </c>
      <c r="J18" s="48" t="s">
        <v>42</v>
      </c>
    </row>
    <row r="19" spans="1:10" ht="25.5">
      <c r="A19" s="45"/>
      <c r="B19" s="53" t="s">
        <v>59</v>
      </c>
      <c r="C19" s="2" t="s">
        <v>20</v>
      </c>
      <c r="D19" s="1">
        <v>0.91</v>
      </c>
      <c r="E19" s="13">
        <f>D19*D8*10</f>
        <v>23269.609999999997</v>
      </c>
      <c r="F19" s="7">
        <f t="shared" si="0"/>
        <v>22455.173649999997</v>
      </c>
      <c r="G19" s="13">
        <f t="shared" si="2"/>
        <v>23269.609999999997</v>
      </c>
      <c r="H19" s="7">
        <f t="shared" si="3"/>
        <v>-814.43635</v>
      </c>
      <c r="I19" s="54">
        <f t="shared" si="1"/>
        <v>814.43635</v>
      </c>
      <c r="J19" s="48" t="s">
        <v>42</v>
      </c>
    </row>
    <row r="20" spans="1:10" ht="25.5">
      <c r="A20" s="45" t="s">
        <v>30</v>
      </c>
      <c r="B20" s="56" t="s">
        <v>31</v>
      </c>
      <c r="C20" s="2" t="s">
        <v>20</v>
      </c>
      <c r="D20" s="2">
        <v>0.25</v>
      </c>
      <c r="E20" s="13">
        <f>D20*D8*12</f>
        <v>7671.299999999999</v>
      </c>
      <c r="F20" s="7">
        <f t="shared" si="0"/>
        <v>7402.804499999999</v>
      </c>
      <c r="G20" s="13">
        <f t="shared" si="2"/>
        <v>7671.299999999999</v>
      </c>
      <c r="H20" s="7">
        <f t="shared" si="3"/>
        <v>-268.4955</v>
      </c>
      <c r="I20" s="54">
        <f t="shared" si="1"/>
        <v>268.4955</v>
      </c>
      <c r="J20" s="48" t="s">
        <v>43</v>
      </c>
    </row>
    <row r="21" spans="1:10" ht="25.5">
      <c r="A21" s="45" t="s">
        <v>32</v>
      </c>
      <c r="B21" s="55" t="s">
        <v>33</v>
      </c>
      <c r="C21" s="2" t="s">
        <v>20</v>
      </c>
      <c r="D21" s="2">
        <v>0.06</v>
      </c>
      <c r="E21" s="13">
        <f>D21*D8*12</f>
        <v>1841.1119999999999</v>
      </c>
      <c r="F21" s="7">
        <f t="shared" si="0"/>
        <v>1776.6730799999998</v>
      </c>
      <c r="G21" s="13">
        <f t="shared" si="2"/>
        <v>1841.1119999999999</v>
      </c>
      <c r="H21" s="7">
        <f t="shared" si="3"/>
        <v>-64.43892000000005</v>
      </c>
      <c r="I21" s="54">
        <f t="shared" si="1"/>
        <v>64.43892000000005</v>
      </c>
      <c r="J21" s="48" t="s">
        <v>44</v>
      </c>
    </row>
    <row r="22" spans="1:10" ht="25.5">
      <c r="A22" s="46" t="s">
        <v>34</v>
      </c>
      <c r="B22" s="53" t="s">
        <v>35</v>
      </c>
      <c r="C22" s="2" t="s">
        <v>20</v>
      </c>
      <c r="D22" s="2">
        <v>0.07</v>
      </c>
      <c r="E22" s="13">
        <f>D22*D8*12</f>
        <v>2147.964</v>
      </c>
      <c r="F22" s="7">
        <f t="shared" si="0"/>
        <v>2072.7852599999997</v>
      </c>
      <c r="G22" s="13">
        <f t="shared" si="2"/>
        <v>2147.964</v>
      </c>
      <c r="H22" s="7">
        <f t="shared" si="3"/>
        <v>-75.17874000000029</v>
      </c>
      <c r="I22" s="54">
        <f t="shared" si="1"/>
        <v>75.17874000000029</v>
      </c>
      <c r="J22" s="48" t="s">
        <v>45</v>
      </c>
    </row>
    <row r="23" spans="1:10" ht="13.5" thickBot="1">
      <c r="A23" s="46" t="s">
        <v>48</v>
      </c>
      <c r="B23" s="57" t="s">
        <v>36</v>
      </c>
      <c r="C23" s="5" t="s">
        <v>20</v>
      </c>
      <c r="D23" s="5">
        <v>0.02</v>
      </c>
      <c r="E23" s="28">
        <f>D23*D8*12</f>
        <v>613.704</v>
      </c>
      <c r="F23" s="58">
        <f t="shared" si="0"/>
        <v>592.2243599999999</v>
      </c>
      <c r="G23" s="28">
        <f t="shared" si="2"/>
        <v>613.704</v>
      </c>
      <c r="H23" s="58">
        <f t="shared" si="3"/>
        <v>-21.479640000000018</v>
      </c>
      <c r="I23" s="59">
        <f>E23-F23</f>
        <v>21.479640000000018</v>
      </c>
      <c r="J23" s="47" t="s">
        <v>46</v>
      </c>
    </row>
    <row r="24" spans="1:10" ht="13.5" thickBot="1">
      <c r="A24" s="37"/>
      <c r="B24" s="60"/>
      <c r="C24" s="60"/>
      <c r="D24" s="60"/>
      <c r="E24" s="61"/>
      <c r="F24" s="62"/>
      <c r="G24" s="61"/>
      <c r="H24" s="62"/>
      <c r="I24" s="62"/>
      <c r="J24" s="26"/>
    </row>
    <row r="25" spans="1:10" ht="26.25" thickBot="1">
      <c r="A25" s="45">
        <v>2</v>
      </c>
      <c r="B25" s="65" t="s">
        <v>37</v>
      </c>
      <c r="C25" s="66" t="s">
        <v>20</v>
      </c>
      <c r="D25" s="66">
        <v>1.57</v>
      </c>
      <c r="E25" s="67">
        <f>D25*D8*12</f>
        <v>48175.763999999996</v>
      </c>
      <c r="F25" s="68">
        <f>E25*98/100</f>
        <v>47212.248719999996</v>
      </c>
      <c r="G25" s="67">
        <f>E25</f>
        <v>48175.763999999996</v>
      </c>
      <c r="H25" s="68">
        <f>F25-G25</f>
        <v>-963.5152799999996</v>
      </c>
      <c r="I25" s="69">
        <f>E25-F25</f>
        <v>963.5152799999996</v>
      </c>
      <c r="J25" s="48" t="s">
        <v>47</v>
      </c>
    </row>
    <row r="26" spans="1:10" ht="13.5" thickBot="1">
      <c r="A26" s="37"/>
      <c r="B26" s="71"/>
      <c r="C26" s="60"/>
      <c r="D26" s="60"/>
      <c r="E26" s="72"/>
      <c r="F26" s="49"/>
      <c r="G26" s="72"/>
      <c r="H26" s="49"/>
      <c r="I26" s="49"/>
      <c r="J26" s="26"/>
    </row>
    <row r="27" spans="1:10" ht="25.5">
      <c r="A27" s="45">
        <v>3</v>
      </c>
      <c r="B27" s="73" t="s">
        <v>67</v>
      </c>
      <c r="C27" s="22" t="s">
        <v>20</v>
      </c>
      <c r="D27" s="22"/>
      <c r="E27" s="74">
        <f>E28+E29+E30</f>
        <v>66280.032</v>
      </c>
      <c r="F27" s="75">
        <f>F28</f>
        <v>64954.43136000001</v>
      </c>
      <c r="G27" s="74">
        <f>G37</f>
        <v>6939.13</v>
      </c>
      <c r="H27" s="74">
        <f>F27-G27</f>
        <v>58015.30136000001</v>
      </c>
      <c r="I27" s="76">
        <f>F28-E27</f>
        <v>-1325.600639999997</v>
      </c>
      <c r="J27" s="47"/>
    </row>
    <row r="28" spans="1:10" ht="12.75">
      <c r="A28" s="45"/>
      <c r="B28" s="77">
        <v>2010</v>
      </c>
      <c r="C28" s="2" t="s">
        <v>20</v>
      </c>
      <c r="D28" s="2">
        <v>2.16</v>
      </c>
      <c r="E28" s="13">
        <f>D28*12*D8</f>
        <v>66280.032</v>
      </c>
      <c r="F28" s="7">
        <f>E28*98/100</f>
        <v>64954.43136000001</v>
      </c>
      <c r="G28" s="2"/>
      <c r="H28" s="2"/>
      <c r="I28" s="26"/>
      <c r="J28" s="47" t="s">
        <v>56</v>
      </c>
    </row>
    <row r="29" spans="1:10" ht="12.75">
      <c r="A29" s="45"/>
      <c r="B29" s="53"/>
      <c r="C29" s="2"/>
      <c r="D29" s="2"/>
      <c r="E29" s="13"/>
      <c r="F29" s="7"/>
      <c r="G29" s="2"/>
      <c r="H29" s="2"/>
      <c r="I29" s="26"/>
      <c r="J29" s="47"/>
    </row>
    <row r="30" spans="1:10" ht="12.75">
      <c r="A30" s="45"/>
      <c r="B30" s="55" t="s">
        <v>60</v>
      </c>
      <c r="C30" s="2" t="s">
        <v>20</v>
      </c>
      <c r="D30" s="2"/>
      <c r="E30" s="13"/>
      <c r="F30" s="7"/>
      <c r="G30" s="2"/>
      <c r="H30" s="2"/>
      <c r="I30" s="26"/>
      <c r="J30" s="47"/>
    </row>
    <row r="31" spans="1:10" ht="12.75">
      <c r="A31" s="44"/>
      <c r="B31" s="53" t="s">
        <v>65</v>
      </c>
      <c r="C31" s="2"/>
      <c r="D31" s="2"/>
      <c r="E31" s="13"/>
      <c r="F31" s="7"/>
      <c r="G31" s="13">
        <f>G36</f>
        <v>0</v>
      </c>
      <c r="H31" s="2"/>
      <c r="I31" s="26"/>
      <c r="J31" s="47"/>
    </row>
    <row r="32" spans="1:10" ht="12.75">
      <c r="A32" s="70"/>
      <c r="B32" s="53" t="s">
        <v>17</v>
      </c>
      <c r="C32" s="2"/>
      <c r="D32" s="2"/>
      <c r="E32" s="13"/>
      <c r="F32" s="7"/>
      <c r="G32" s="2"/>
      <c r="H32" s="2"/>
      <c r="I32" s="26"/>
      <c r="J32" s="47"/>
    </row>
    <row r="33" spans="1:10" ht="12.75" hidden="1">
      <c r="A33" s="70"/>
      <c r="B33" s="53"/>
      <c r="C33" s="2"/>
      <c r="D33" s="2"/>
      <c r="E33" s="13"/>
      <c r="F33" s="7"/>
      <c r="G33" s="2"/>
      <c r="H33" s="2"/>
      <c r="I33" s="26"/>
      <c r="J33" s="47"/>
    </row>
    <row r="34" spans="1:10" ht="12.75" hidden="1">
      <c r="A34" s="70"/>
      <c r="B34" s="53"/>
      <c r="C34" s="2"/>
      <c r="D34" s="2"/>
      <c r="E34" s="13"/>
      <c r="F34" s="7"/>
      <c r="G34" s="2"/>
      <c r="H34" s="2"/>
      <c r="I34" s="26"/>
      <c r="J34" s="47"/>
    </row>
    <row r="35" spans="1:10" ht="12.75" hidden="1">
      <c r="A35" s="70"/>
      <c r="B35" s="53"/>
      <c r="C35" s="2"/>
      <c r="D35" s="2"/>
      <c r="E35" s="13"/>
      <c r="F35" s="7"/>
      <c r="G35" s="2"/>
      <c r="H35" s="2"/>
      <c r="I35" s="26"/>
      <c r="J35" s="47"/>
    </row>
    <row r="36" spans="1:10" ht="12.75">
      <c r="A36" s="70"/>
      <c r="B36" s="55"/>
      <c r="C36" s="2"/>
      <c r="D36" s="2"/>
      <c r="E36" s="13"/>
      <c r="F36" s="7"/>
      <c r="G36" s="13"/>
      <c r="H36" s="2"/>
      <c r="I36" s="26"/>
      <c r="J36" s="47"/>
    </row>
    <row r="37" spans="1:10" ht="12.75">
      <c r="A37" s="70"/>
      <c r="B37" s="53" t="s">
        <v>57</v>
      </c>
      <c r="C37" s="7"/>
      <c r="D37" s="2"/>
      <c r="E37" s="13"/>
      <c r="F37" s="7"/>
      <c r="G37" s="13">
        <v>6939.13</v>
      </c>
      <c r="H37" s="2"/>
      <c r="I37" s="26"/>
      <c r="J37" s="47"/>
    </row>
    <row r="38" spans="1:10" ht="13.5" thickBot="1">
      <c r="A38" s="70"/>
      <c r="B38" s="57" t="s">
        <v>39</v>
      </c>
      <c r="C38" s="58"/>
      <c r="D38" s="5"/>
      <c r="E38" s="28"/>
      <c r="F38" s="58"/>
      <c r="G38" s="28"/>
      <c r="H38" s="5"/>
      <c r="I38" s="29"/>
      <c r="J38" s="47"/>
    </row>
    <row r="39" spans="1:10" ht="25.5">
      <c r="A39" s="70">
        <v>4</v>
      </c>
      <c r="B39" s="73" t="s">
        <v>66</v>
      </c>
      <c r="C39" s="22" t="s">
        <v>20</v>
      </c>
      <c r="D39" s="22">
        <v>1.5</v>
      </c>
      <c r="E39" s="74">
        <v>76764.77</v>
      </c>
      <c r="F39" s="75">
        <v>67524.67</v>
      </c>
      <c r="G39" s="78">
        <v>0</v>
      </c>
      <c r="H39" s="75">
        <f>F39-G39</f>
        <v>67524.67</v>
      </c>
      <c r="I39" s="79">
        <v>9240.1</v>
      </c>
      <c r="J39" s="47"/>
    </row>
    <row r="40" spans="1:10" ht="12.75">
      <c r="A40" s="70"/>
      <c r="B40" s="84" t="s">
        <v>70</v>
      </c>
      <c r="C40" s="50"/>
      <c r="D40" s="50"/>
      <c r="E40" s="64"/>
      <c r="F40" s="20"/>
      <c r="G40" s="63"/>
      <c r="H40" s="20"/>
      <c r="I40" s="83"/>
      <c r="J40" s="47"/>
    </row>
    <row r="41" spans="1:10" ht="12.75">
      <c r="A41" s="70"/>
      <c r="B41" s="82"/>
      <c r="C41" s="50"/>
      <c r="D41" s="50"/>
      <c r="E41" s="64"/>
      <c r="F41" s="20"/>
      <c r="G41" s="63"/>
      <c r="H41" s="20"/>
      <c r="I41" s="83"/>
      <c r="J41" s="47"/>
    </row>
    <row r="42" spans="1:10" ht="12.75">
      <c r="A42" s="70"/>
      <c r="B42" s="53" t="s">
        <v>69</v>
      </c>
      <c r="C42" s="2"/>
      <c r="D42" s="2"/>
      <c r="E42" s="31"/>
      <c r="F42" s="10"/>
      <c r="G42" s="10">
        <v>0</v>
      </c>
      <c r="H42" s="4"/>
      <c r="I42" s="80"/>
      <c r="J42" s="47"/>
    </row>
    <row r="43" spans="1:10" ht="12.75">
      <c r="A43" s="70"/>
      <c r="B43" s="55"/>
      <c r="C43" s="7"/>
      <c r="D43" s="2"/>
      <c r="E43" s="13"/>
      <c r="F43" s="7"/>
      <c r="G43" s="2"/>
      <c r="H43" s="2"/>
      <c r="I43" s="26"/>
      <c r="J43" s="48"/>
    </row>
    <row r="44" spans="1:10" ht="13.5" thickBot="1">
      <c r="A44" s="70"/>
      <c r="B44" s="81"/>
      <c r="C44" s="58"/>
      <c r="D44" s="5"/>
      <c r="E44" s="28"/>
      <c r="F44" s="58"/>
      <c r="G44" s="5"/>
      <c r="H44" s="5"/>
      <c r="I44" s="29"/>
      <c r="J44" s="48"/>
    </row>
    <row r="45" spans="1:10" ht="12.75">
      <c r="A45" s="39">
        <v>5</v>
      </c>
      <c r="B45" s="63" t="s">
        <v>38</v>
      </c>
      <c r="C45" s="50"/>
      <c r="D45" s="50"/>
      <c r="E45" s="51">
        <f>E46+E47+E48+E49</f>
        <v>849910</v>
      </c>
      <c r="F45" s="51">
        <f>F46+F47+F48+F49</f>
        <v>817040</v>
      </c>
      <c r="G45" s="51">
        <f>G46+G47+G48+G49</f>
        <v>817040</v>
      </c>
      <c r="H45" s="51">
        <f>H46+H47+H48+H49</f>
        <v>-32870</v>
      </c>
      <c r="I45" s="51">
        <f>I46+I47+I48+I49</f>
        <v>-32870</v>
      </c>
      <c r="J45" s="26"/>
    </row>
    <row r="46" spans="1:10" ht="12.75">
      <c r="A46" s="39"/>
      <c r="B46" s="2" t="s">
        <v>61</v>
      </c>
      <c r="C46" s="7" t="s">
        <v>20</v>
      </c>
      <c r="D46" s="13"/>
      <c r="E46" s="13">
        <v>512960</v>
      </c>
      <c r="F46" s="13">
        <v>482750</v>
      </c>
      <c r="G46" s="13">
        <f>F46</f>
        <v>482750</v>
      </c>
      <c r="H46" s="13">
        <f>F46-E46</f>
        <v>-30210</v>
      </c>
      <c r="I46" s="13">
        <f>F46-E46</f>
        <v>-30210</v>
      </c>
      <c r="J46" s="26"/>
    </row>
    <row r="47" spans="1:10" ht="12.75">
      <c r="A47" s="38"/>
      <c r="B47" s="30" t="s">
        <v>62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6"/>
    </row>
    <row r="48" spans="1:10" ht="12.75">
      <c r="A48" s="39"/>
      <c r="B48" s="30" t="s">
        <v>63</v>
      </c>
      <c r="C48" s="2" t="s">
        <v>20</v>
      </c>
      <c r="D48" s="2"/>
      <c r="E48" s="13">
        <v>206310</v>
      </c>
      <c r="F48" s="13">
        <v>208180</v>
      </c>
      <c r="G48" s="13">
        <f>F48</f>
        <v>208180</v>
      </c>
      <c r="H48" s="13">
        <f>F48-E48</f>
        <v>1870</v>
      </c>
      <c r="I48" s="13">
        <f>F48-E48</f>
        <v>1870</v>
      </c>
      <c r="J48" s="26"/>
    </row>
    <row r="49" spans="1:10" ht="13.5" thickBot="1">
      <c r="A49" s="40"/>
      <c r="B49" s="41" t="s">
        <v>64</v>
      </c>
      <c r="C49" s="42" t="s">
        <v>20</v>
      </c>
      <c r="D49" s="42"/>
      <c r="E49" s="28">
        <v>130640</v>
      </c>
      <c r="F49" s="28">
        <v>126110</v>
      </c>
      <c r="G49" s="28">
        <f>F49</f>
        <v>126110</v>
      </c>
      <c r="H49" s="28">
        <f>F49-E49</f>
        <v>-4530</v>
      </c>
      <c r="I49" s="28">
        <f>F49-E49</f>
        <v>-4530</v>
      </c>
      <c r="J49" s="29"/>
    </row>
    <row r="50" spans="1:4" s="3" customFormat="1" ht="12.75">
      <c r="A50" s="16"/>
      <c r="B50" s="34"/>
      <c r="C50" s="16"/>
      <c r="D50" s="16"/>
    </row>
    <row r="51" spans="1:7" ht="12.75">
      <c r="A51" s="16"/>
      <c r="B51" s="33"/>
      <c r="C51" s="32"/>
      <c r="D51" s="32"/>
      <c r="E51" s="33" t="s">
        <v>54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50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51</v>
      </c>
      <c r="C59" s="3"/>
      <c r="D59" s="3"/>
      <c r="E59" s="3"/>
      <c r="F59" s="3"/>
      <c r="G59" s="3"/>
    </row>
    <row r="60" ht="12.75">
      <c r="B60" s="85" t="s">
        <v>52</v>
      </c>
    </row>
    <row r="61" ht="12.75">
      <c r="B61" s="85" t="s">
        <v>53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2011-04-12T11:22:06Z</cp:lastPrinted>
  <dcterms:created xsi:type="dcterms:W3CDTF">2010-07-05T09:11:27Z</dcterms:created>
  <dcterms:modified xsi:type="dcterms:W3CDTF">2014-05-06T06:40:03Z</dcterms:modified>
  <cp:category/>
  <cp:version/>
  <cp:contentType/>
  <cp:contentStatus/>
</cp:coreProperties>
</file>