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<sst xmlns="http://schemas.openxmlformats.org/spreadsheetml/2006/main" count="107" uniqueCount="82">
  <si>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</si>
  <si>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</si>
  <si>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</si>
  <si>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</si>
  <si>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</si>
  <si>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</si>
  <si>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</si>
  <si>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</si>
  <si>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</si>
  <si>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</si>
  <si>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</si>
  <si>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</si>
  <si>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</si>
  <si>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</si>
  <si>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</si>
  <si>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</si>
  <si>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</si>
  <si>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</si>
  <si>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</si>
  <si>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</si>
  <si>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</si>
  <si>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</si>
  <si>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</si>
  <si>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</si>
  <si>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</si>
  <si>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</si>
  <si>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</si>
  <si>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</si>
  <si>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</si>
  <si>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</si>
  <si>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</si>
  <si>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</si>
  <si>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</si>
  <si>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</si>
  <si>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</si>
  <si>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</si>
  <si>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</si>
  <si>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</si>
  <si>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</si>
  <si>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</si>
  <si>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</si>
  <si>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</si>
  <si>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</si>
  <si>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</si>
  <si>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</si>
  <si>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</si>
  <si>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</si>
  <si>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</si>
  <si>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</si>
  <si>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</si>
  <si>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</si>
  <si>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</si>
  <si>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</si>
  <si>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</si>
  <si>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</si>
  <si>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</si>
  <si>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</si>
  <si>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</si>
  <si>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125  корп. 2 ул. Баррикад  з</t>
    </r>
    <r>
      <rPr>
        <b/>
        <sz val="10"/>
        <rFont val="Arial Cyr"/>
        <family val="0"/>
      </rPr>
      <t>а период с 01. 01.2011 по31.12.2011г.</t>
    </r>
  </si>
  <si>
    <t>услуги ЕРКЦ .</t>
  </si>
  <si>
    <t>2011г.</t>
  </si>
  <si>
    <t>выполненные работы в 2011г. всего</t>
  </si>
  <si>
    <t>проверка и опломбировка приборов учета</t>
  </si>
  <si>
    <t>2011/14461 кгэс от 21.03.11</t>
  </si>
  <si>
    <t>Выполнены работы в 2011г.</t>
  </si>
  <si>
    <t>125/фз-э от 26.09.11</t>
  </si>
  <si>
    <t>в т.ч. ФЗ   Утепление и ремонт фасада</t>
  </si>
  <si>
    <t>за аренду подвалов</t>
  </si>
  <si>
    <t>на период 01.05-01.10 тариф-2011г.</t>
  </si>
  <si>
    <t>ФЗ  ремонт электроснабжения</t>
  </si>
  <si>
    <t>ФЗ  ремонт крыши</t>
  </si>
  <si>
    <t>ФЗ  ремонт фасада</t>
  </si>
  <si>
    <t>ФЗ  установка прибора учета, ремонт хвс,теплоснаб-я</t>
  </si>
  <si>
    <t>73/ФЗ от 11.11.10</t>
  </si>
  <si>
    <t>74/ФЗ от 12.11.10</t>
  </si>
  <si>
    <t>79/ФЗ от 18.11.10</t>
  </si>
  <si>
    <t>75/ФЗ от 11.11.10</t>
  </si>
  <si>
    <t>остаток средств на 01.01.2011г.</t>
  </si>
  <si>
    <t>электроэнергия</t>
  </si>
  <si>
    <t>ФЗ-185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</si>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</sst>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4" fillId="0" borderId="15" xfId="0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2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9" t="s">
        <v>58</v>
      </c>
      <c r="B2" s="88"/>
      <c r="C2" s="88"/>
      <c r="D2" s="88"/>
      <c r="E2" s="88"/>
      <c r="F2" s="88"/>
      <c r="G2" s="7"/>
    </row>
    <row r="3" spans="1:7" ht="12.75">
      <c r="A3" s="88" t="s">
        <v>3</v>
      </c>
      <c r="B3" s="88"/>
      <c r="C3" s="88"/>
      <c r="D3" s="88"/>
      <c r="E3" s="88"/>
      <c r="F3" s="88"/>
      <c r="G3" s="7"/>
    </row>
    <row r="4" spans="1:7" ht="13.5" thickBot="1">
      <c r="A4" s="5"/>
      <c r="F4" s="5"/>
      <c r="G4" s="5"/>
    </row>
    <row r="5" spans="1:10" ht="12.75">
      <c r="A5" s="94" t="s">
        <v>0</v>
      </c>
      <c r="B5" s="90" t="s">
        <v>4</v>
      </c>
      <c r="C5" s="90" t="s">
        <v>5</v>
      </c>
      <c r="D5" s="92" t="s">
        <v>6</v>
      </c>
      <c r="E5" s="90" t="s">
        <v>7</v>
      </c>
      <c r="F5" s="90" t="s">
        <v>52</v>
      </c>
      <c r="G5" s="9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95"/>
      <c r="B6" s="91"/>
      <c r="C6" s="91"/>
      <c r="D6" s="93"/>
      <c r="E6" s="91"/>
      <c r="F6" s="91"/>
      <c r="G6" s="91"/>
      <c r="H6" s="97"/>
      <c r="I6" s="97"/>
      <c r="J6" s="99"/>
    </row>
    <row r="7" spans="1:10" ht="15" customHeight="1">
      <c r="A7" s="18"/>
      <c r="B7" s="19" t="s">
        <v>12</v>
      </c>
      <c r="C7" s="19" t="s">
        <v>15</v>
      </c>
      <c r="D7" s="20">
        <f>D8</f>
        <v>900.6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900.6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16</v>
      </c>
      <c r="C10" s="41"/>
      <c r="D10" s="41">
        <f>D12+D13+D15+D16+D17+D19+D20+D21+D22+D14+D18</f>
        <v>5.129999999999999</v>
      </c>
      <c r="E10" s="41">
        <f>E12+E13+E14+E15+E16+E17+E18+E19+E20+E21+E22</f>
        <v>55440.880000000005</v>
      </c>
      <c r="F10" s="41">
        <f>F12+F13+F14+F15+F17+F18+F19+F21+F22+F16+F20</f>
        <v>55440.880000000005</v>
      </c>
      <c r="G10" s="41">
        <f>G12+G13+G14+G15+G16+G17+G18+G19+G20+G21+G22</f>
        <v>55440.880000000005</v>
      </c>
      <c r="H10" s="41">
        <f>H12+H13+H14+H15+H17+H18+H19+H21+H22+H16+H20</f>
        <v>0</v>
      </c>
      <c r="I10" s="42">
        <f>E10-F10</f>
        <v>0</v>
      </c>
      <c r="J10" s="37" t="s">
        <v>80</v>
      </c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>
        <v>0.7</v>
      </c>
      <c r="E12" s="11">
        <f>D12*D8*12</f>
        <v>7565.039999999999</v>
      </c>
      <c r="F12" s="6">
        <f>E12*100/100</f>
        <v>7565.039999999999</v>
      </c>
      <c r="G12" s="11">
        <f>E12</f>
        <v>7565.039999999999</v>
      </c>
      <c r="H12" s="6">
        <f>F12-G12</f>
        <v>0</v>
      </c>
      <c r="I12" s="44">
        <f>E12-F12</f>
        <v>0</v>
      </c>
      <c r="J12" s="38" t="s">
        <v>39</v>
      </c>
    </row>
    <row r="13" spans="1:10" ht="12.75">
      <c r="A13" s="33" t="s">
        <v>21</v>
      </c>
      <c r="B13" s="43" t="s">
        <v>22</v>
      </c>
      <c r="C13" s="2" t="s">
        <v>20</v>
      </c>
      <c r="D13" s="2">
        <v>0.8</v>
      </c>
      <c r="E13" s="11">
        <f>D13*D8*12</f>
        <v>8645.76</v>
      </c>
      <c r="F13" s="6">
        <f aca="true" t="shared" si="0" ref="F13:F22">E13*100/100</f>
        <v>8645.76</v>
      </c>
      <c r="G13" s="11">
        <f>E13</f>
        <v>8645.76</v>
      </c>
      <c r="H13" s="6">
        <f>F13-G13</f>
        <v>0</v>
      </c>
      <c r="I13" s="44">
        <f aca="true" t="shared" si="1" ref="I13:I21">E13-F13</f>
        <v>0</v>
      </c>
      <c r="J13" s="38" t="s">
        <v>39</v>
      </c>
    </row>
    <row r="14" spans="1:10" ht="25.5">
      <c r="A14" s="33"/>
      <c r="B14" s="45" t="s">
        <v>23</v>
      </c>
      <c r="C14" s="6" t="s">
        <v>20</v>
      </c>
      <c r="D14" s="2">
        <v>0.13</v>
      </c>
      <c r="E14" s="11">
        <f>D14*D8*12</f>
        <v>1404.9360000000001</v>
      </c>
      <c r="F14" s="6">
        <f t="shared" si="0"/>
        <v>1404.9360000000001</v>
      </c>
      <c r="G14" s="11">
        <f>E14</f>
        <v>1404.9360000000001</v>
      </c>
      <c r="H14" s="6">
        <f>F14-G14</f>
        <v>0</v>
      </c>
      <c r="I14" s="44">
        <f t="shared" si="1"/>
        <v>0</v>
      </c>
      <c r="J14" s="38" t="s">
        <v>39</v>
      </c>
    </row>
    <row r="15" spans="1:10" ht="12.75">
      <c r="A15" s="34" t="s">
        <v>24</v>
      </c>
      <c r="B15" s="43" t="s">
        <v>1</v>
      </c>
      <c r="C15" s="2" t="s">
        <v>20</v>
      </c>
      <c r="D15" s="2">
        <v>1.17</v>
      </c>
      <c r="E15" s="11">
        <f>D15*D8*12</f>
        <v>12644.423999999999</v>
      </c>
      <c r="F15" s="6">
        <f t="shared" si="0"/>
        <v>12644.423999999999</v>
      </c>
      <c r="G15" s="11">
        <f>E15</f>
        <v>12644.423999999999</v>
      </c>
      <c r="H15" s="6">
        <f>F15-G15</f>
        <v>0</v>
      </c>
      <c r="I15" s="44">
        <f t="shared" si="1"/>
        <v>0</v>
      </c>
      <c r="J15" s="38" t="s">
        <v>39</v>
      </c>
    </row>
    <row r="16" spans="1:10" ht="12.75">
      <c r="A16" s="35" t="s">
        <v>25</v>
      </c>
      <c r="B16" s="43" t="s">
        <v>26</v>
      </c>
      <c r="C16" s="2" t="s">
        <v>20</v>
      </c>
      <c r="D16" s="2">
        <v>0</v>
      </c>
      <c r="E16" s="11">
        <f>D16*D8*12</f>
        <v>0</v>
      </c>
      <c r="F16" s="6">
        <f t="shared" si="0"/>
        <v>0</v>
      </c>
      <c r="G16" s="11">
        <v>0</v>
      </c>
      <c r="H16" s="6">
        <v>0</v>
      </c>
      <c r="I16" s="44">
        <f t="shared" si="1"/>
        <v>0</v>
      </c>
      <c r="J16" s="39"/>
    </row>
    <row r="17" spans="1:10" ht="25.5">
      <c r="A17" s="35" t="s">
        <v>27</v>
      </c>
      <c r="B17" s="45" t="s">
        <v>28</v>
      </c>
      <c r="C17" s="2" t="s">
        <v>20</v>
      </c>
      <c r="D17" s="2">
        <v>0.91</v>
      </c>
      <c r="E17" s="11">
        <f>D17*D8*12</f>
        <v>9834.552</v>
      </c>
      <c r="F17" s="6">
        <f t="shared" si="0"/>
        <v>9834.552</v>
      </c>
      <c r="G17" s="11">
        <f aca="true" t="shared" si="2" ref="G17:G22">E17</f>
        <v>9834.552</v>
      </c>
      <c r="H17" s="6">
        <f aca="true" t="shared" si="3" ref="H17:H22">F17-G17</f>
        <v>0</v>
      </c>
      <c r="I17" s="44">
        <f t="shared" si="1"/>
        <v>0</v>
      </c>
      <c r="J17" s="38"/>
    </row>
    <row r="18" spans="1:10" ht="25.5">
      <c r="A18" s="35" t="s">
        <v>29</v>
      </c>
      <c r="B18" s="43" t="s">
        <v>59</v>
      </c>
      <c r="C18" s="2" t="s">
        <v>20</v>
      </c>
      <c r="D18" s="1">
        <v>0.98</v>
      </c>
      <c r="E18" s="11">
        <v>10591</v>
      </c>
      <c r="F18" s="6">
        <f t="shared" si="0"/>
        <v>10591</v>
      </c>
      <c r="G18" s="11">
        <f t="shared" si="2"/>
        <v>10591</v>
      </c>
      <c r="H18" s="6">
        <f t="shared" si="3"/>
        <v>0</v>
      </c>
      <c r="I18" s="44">
        <f t="shared" si="1"/>
        <v>0</v>
      </c>
      <c r="J18" s="39" t="s">
        <v>40</v>
      </c>
    </row>
    <row r="19" spans="1:10" ht="25.5">
      <c r="A19" s="35" t="s">
        <v>30</v>
      </c>
      <c r="B19" s="46" t="s">
        <v>31</v>
      </c>
      <c r="C19" s="2" t="s">
        <v>20</v>
      </c>
      <c r="D19" s="2">
        <v>0.26</v>
      </c>
      <c r="E19" s="11">
        <f>D19*D8*12</f>
        <v>2809.8720000000003</v>
      </c>
      <c r="F19" s="6">
        <f t="shared" si="0"/>
        <v>2809.8720000000003</v>
      </c>
      <c r="G19" s="11">
        <f t="shared" si="2"/>
        <v>2809.8720000000003</v>
      </c>
      <c r="H19" s="6">
        <f t="shared" si="3"/>
        <v>0</v>
      </c>
      <c r="I19" s="44">
        <f t="shared" si="1"/>
        <v>0</v>
      </c>
      <c r="J19" s="39" t="s">
        <v>41</v>
      </c>
    </row>
    <row r="20" spans="1:10" ht="25.5">
      <c r="A20" s="35" t="s">
        <v>32</v>
      </c>
      <c r="B20" s="45" t="s">
        <v>33</v>
      </c>
      <c r="C20" s="2" t="s">
        <v>20</v>
      </c>
      <c r="D20" s="2">
        <v>0.07</v>
      </c>
      <c r="E20" s="11">
        <f>D20*D8*12</f>
        <v>756.5040000000001</v>
      </c>
      <c r="F20" s="6">
        <f t="shared" si="0"/>
        <v>756.5040000000001</v>
      </c>
      <c r="G20" s="11">
        <f t="shared" si="2"/>
        <v>756.5040000000001</v>
      </c>
      <c r="H20" s="6">
        <f t="shared" si="3"/>
        <v>0</v>
      </c>
      <c r="I20" s="44">
        <f t="shared" si="1"/>
        <v>0</v>
      </c>
      <c r="J20" s="39" t="s">
        <v>42</v>
      </c>
    </row>
    <row r="21" spans="1:10" ht="25.5">
      <c r="A21" s="36" t="s">
        <v>34</v>
      </c>
      <c r="B21" s="43" t="s">
        <v>35</v>
      </c>
      <c r="C21" s="2" t="s">
        <v>20</v>
      </c>
      <c r="D21" s="2">
        <v>0.08</v>
      </c>
      <c r="E21" s="11">
        <f>D21*D8*12</f>
        <v>864.576</v>
      </c>
      <c r="F21" s="6">
        <f t="shared" si="0"/>
        <v>864.576</v>
      </c>
      <c r="G21" s="11">
        <f t="shared" si="2"/>
        <v>864.576</v>
      </c>
      <c r="H21" s="6">
        <f t="shared" si="3"/>
        <v>0</v>
      </c>
      <c r="I21" s="44">
        <f t="shared" si="1"/>
        <v>0</v>
      </c>
      <c r="J21" s="39" t="s">
        <v>43</v>
      </c>
    </row>
    <row r="22" spans="1:10" ht="13.5" thickBot="1">
      <c r="A22" s="36" t="s">
        <v>46</v>
      </c>
      <c r="B22" s="47" t="s">
        <v>36</v>
      </c>
      <c r="C22" s="4" t="s">
        <v>20</v>
      </c>
      <c r="D22" s="4">
        <v>0.03</v>
      </c>
      <c r="E22" s="25">
        <f>D22*D8*12</f>
        <v>324.216</v>
      </c>
      <c r="F22" s="48">
        <f t="shared" si="0"/>
        <v>324.216</v>
      </c>
      <c r="G22" s="25">
        <f t="shared" si="2"/>
        <v>324.216</v>
      </c>
      <c r="H22" s="48">
        <f t="shared" si="3"/>
        <v>0</v>
      </c>
      <c r="I22" s="49">
        <f>E22-F22</f>
        <v>0</v>
      </c>
      <c r="J22" s="38" t="s">
        <v>44</v>
      </c>
    </row>
    <row r="23" spans="1:10" ht="13.5" thickBot="1">
      <c r="A23" s="30"/>
      <c r="B23" s="50"/>
      <c r="C23" s="50"/>
      <c r="D23" s="50"/>
      <c r="E23" s="51"/>
      <c r="F23" s="52"/>
      <c r="G23" s="51"/>
      <c r="H23" s="52"/>
      <c r="I23" s="52"/>
      <c r="J23" s="23"/>
    </row>
    <row r="24" spans="1:10" ht="26.25" thickBot="1">
      <c r="A24" s="35">
        <v>2</v>
      </c>
      <c r="B24" s="53" t="s">
        <v>37</v>
      </c>
      <c r="C24" s="54" t="s">
        <v>20</v>
      </c>
      <c r="D24" s="54">
        <v>1.65</v>
      </c>
      <c r="E24" s="55">
        <f>D24*D8*12</f>
        <v>17831.88</v>
      </c>
      <c r="F24" s="56">
        <f>E24*100/100</f>
        <v>17831.88</v>
      </c>
      <c r="G24" s="55">
        <f>E24</f>
        <v>17831.88</v>
      </c>
      <c r="H24" s="56">
        <f>F24-G24</f>
        <v>0</v>
      </c>
      <c r="I24" s="57">
        <f>E24-F24</f>
        <v>0</v>
      </c>
      <c r="J24" s="39" t="s">
        <v>45</v>
      </c>
    </row>
    <row r="25" spans="1:10" ht="13.5" thickBot="1">
      <c r="A25" s="30"/>
      <c r="B25" s="59"/>
      <c r="C25" s="50"/>
      <c r="D25" s="50"/>
      <c r="E25" s="60"/>
      <c r="F25" s="61"/>
      <c r="G25" s="60"/>
      <c r="H25" s="61"/>
      <c r="I25" s="61"/>
      <c r="J25" s="23"/>
    </row>
    <row r="26" spans="1:10" ht="25.5">
      <c r="A26" s="35">
        <v>3</v>
      </c>
      <c r="B26" s="62" t="s">
        <v>57</v>
      </c>
      <c r="C26" s="19" t="s">
        <v>20</v>
      </c>
      <c r="D26" s="19"/>
      <c r="E26" s="63"/>
      <c r="F26" s="41">
        <f>F27+F29+F28</f>
        <v>32485.08</v>
      </c>
      <c r="G26" s="63">
        <f>G30</f>
        <v>725.62</v>
      </c>
      <c r="H26" s="63">
        <f>F26-G26</f>
        <v>31759.460000000003</v>
      </c>
      <c r="I26" s="64"/>
      <c r="J26" s="38"/>
    </row>
    <row r="27" spans="1:10" ht="12.75">
      <c r="A27" s="35"/>
      <c r="B27" s="65" t="s">
        <v>60</v>
      </c>
      <c r="C27" s="2" t="s">
        <v>20</v>
      </c>
      <c r="D27" s="2">
        <v>2.48</v>
      </c>
      <c r="E27" s="11">
        <f>D27*12*D8</f>
        <v>26801.856</v>
      </c>
      <c r="F27" s="6">
        <v>26587.68</v>
      </c>
      <c r="G27" s="2"/>
      <c r="H27" s="2"/>
      <c r="I27" s="23">
        <v>-214.22</v>
      </c>
      <c r="J27" s="38"/>
    </row>
    <row r="28" spans="1:10" ht="12.75">
      <c r="A28" s="35"/>
      <c r="B28" s="43" t="s">
        <v>67</v>
      </c>
      <c r="C28" s="2"/>
      <c r="D28" s="2"/>
      <c r="E28" s="11"/>
      <c r="F28" s="6">
        <v>11520</v>
      </c>
      <c r="G28" s="2"/>
      <c r="H28" s="2"/>
      <c r="I28" s="23"/>
      <c r="J28" s="38"/>
    </row>
    <row r="29" spans="1:10" ht="12.75">
      <c r="A29" s="35"/>
      <c r="B29" s="45" t="s">
        <v>77</v>
      </c>
      <c r="C29" s="2" t="s">
        <v>20</v>
      </c>
      <c r="D29" s="2"/>
      <c r="E29" s="11"/>
      <c r="F29" s="6">
        <v>-5622.6</v>
      </c>
      <c r="G29" s="2"/>
      <c r="H29" s="2"/>
      <c r="I29" s="23"/>
      <c r="J29" s="38"/>
    </row>
    <row r="30" spans="1:10" ht="22.5">
      <c r="A30" s="34"/>
      <c r="B30" s="43" t="s">
        <v>61</v>
      </c>
      <c r="C30" s="2"/>
      <c r="D30" s="2"/>
      <c r="E30" s="11"/>
      <c r="F30" s="6"/>
      <c r="G30" s="11">
        <f>G35</f>
        <v>725.62</v>
      </c>
      <c r="H30" s="2"/>
      <c r="I30" s="23"/>
      <c r="J30" s="72" t="s">
        <v>63</v>
      </c>
    </row>
    <row r="31" spans="1:10" ht="12.75">
      <c r="A31" s="58"/>
      <c r="B31" s="43" t="s">
        <v>17</v>
      </c>
      <c r="C31" s="2"/>
      <c r="D31" s="2"/>
      <c r="E31" s="11"/>
      <c r="F31" s="6"/>
      <c r="G31" s="2"/>
      <c r="H31" s="2"/>
      <c r="I31" s="23"/>
      <c r="J31" s="38"/>
    </row>
    <row r="32" spans="1:10" ht="12.75" hidden="1">
      <c r="A32" s="58"/>
      <c r="B32" s="43"/>
      <c r="C32" s="2"/>
      <c r="D32" s="2"/>
      <c r="E32" s="11"/>
      <c r="F32" s="6"/>
      <c r="G32" s="2"/>
      <c r="H32" s="2"/>
      <c r="I32" s="23"/>
      <c r="J32" s="38"/>
    </row>
    <row r="33" spans="1:10" ht="12.75" hidden="1">
      <c r="A33" s="58"/>
      <c r="B33" s="43"/>
      <c r="C33" s="2"/>
      <c r="D33" s="2"/>
      <c r="E33" s="11"/>
      <c r="F33" s="6"/>
      <c r="G33" s="2"/>
      <c r="H33" s="2"/>
      <c r="I33" s="23"/>
      <c r="J33" s="38"/>
    </row>
    <row r="34" spans="1:10" ht="12.75" hidden="1">
      <c r="A34" s="58"/>
      <c r="B34" s="43"/>
      <c r="C34" s="2"/>
      <c r="D34" s="2"/>
      <c r="E34" s="11"/>
      <c r="F34" s="6"/>
      <c r="G34" s="2"/>
      <c r="H34" s="2"/>
      <c r="I34" s="23"/>
      <c r="J34" s="38"/>
    </row>
    <row r="35" spans="1:10" ht="13.5" thickBot="1">
      <c r="A35" s="58"/>
      <c r="B35" s="71" t="s">
        <v>62</v>
      </c>
      <c r="C35" s="2"/>
      <c r="D35" s="2"/>
      <c r="E35" s="11"/>
      <c r="F35" s="6"/>
      <c r="G35" s="2">
        <v>725.62</v>
      </c>
      <c r="H35" s="2"/>
      <c r="I35" s="23"/>
      <c r="J35" s="38"/>
    </row>
    <row r="36" spans="1:10" ht="25.5">
      <c r="A36" s="58">
        <v>4</v>
      </c>
      <c r="B36" s="62" t="s">
        <v>81</v>
      </c>
      <c r="C36" s="19" t="s">
        <v>20</v>
      </c>
      <c r="D36" s="19">
        <v>1.5</v>
      </c>
      <c r="E36" s="63"/>
      <c r="F36" s="41">
        <v>110581.98</v>
      </c>
      <c r="G36" s="41">
        <v>134331</v>
      </c>
      <c r="H36" s="41">
        <f>F36-G36</f>
        <v>-23749.020000000004</v>
      </c>
      <c r="I36" s="42">
        <v>-2617.72</v>
      </c>
      <c r="J36" s="38"/>
    </row>
    <row r="37" spans="1:10" ht="12.75">
      <c r="A37" s="58"/>
      <c r="B37" s="73" t="s">
        <v>68</v>
      </c>
      <c r="C37" s="50"/>
      <c r="D37" s="50">
        <v>13.84</v>
      </c>
      <c r="E37" s="60">
        <v>68699.74</v>
      </c>
      <c r="F37" s="61">
        <v>68922.88</v>
      </c>
      <c r="G37" s="59"/>
      <c r="H37" s="61"/>
      <c r="I37" s="74">
        <v>223.18</v>
      </c>
      <c r="J37" s="38"/>
    </row>
    <row r="38" spans="1:10" ht="12.75">
      <c r="A38" s="58"/>
      <c r="B38" s="73"/>
      <c r="C38" s="50"/>
      <c r="D38" s="50"/>
      <c r="E38" s="60"/>
      <c r="F38" s="61"/>
      <c r="G38" s="59"/>
      <c r="H38" s="61"/>
      <c r="I38" s="74"/>
      <c r="J38" s="38"/>
    </row>
    <row r="39" spans="1:10" ht="12.75">
      <c r="A39" s="58"/>
      <c r="B39" s="45" t="s">
        <v>77</v>
      </c>
      <c r="C39" s="75"/>
      <c r="D39" s="75"/>
      <c r="E39" s="76"/>
      <c r="F39" s="77">
        <v>41659.1</v>
      </c>
      <c r="G39" s="77"/>
      <c r="H39" s="78"/>
      <c r="I39" s="79"/>
      <c r="J39" s="38"/>
    </row>
    <row r="40" spans="1:10" ht="12.75">
      <c r="A40" s="58"/>
      <c r="B40" s="2" t="s">
        <v>64</v>
      </c>
      <c r="C40" s="2"/>
      <c r="D40" s="2"/>
      <c r="E40" s="83"/>
      <c r="F40" s="84"/>
      <c r="G40" s="84">
        <f>G41+G42+G43+G44+G45</f>
        <v>95951.95000000001</v>
      </c>
      <c r="H40" s="85"/>
      <c r="I40" s="85"/>
      <c r="J40" s="38"/>
    </row>
    <row r="41" spans="1:10" ht="12.75">
      <c r="A41" s="58"/>
      <c r="B41" s="2" t="s">
        <v>66</v>
      </c>
      <c r="C41" s="2"/>
      <c r="D41" s="2"/>
      <c r="E41" s="83"/>
      <c r="F41" s="84"/>
      <c r="G41" s="86">
        <v>12777.25</v>
      </c>
      <c r="H41" s="85"/>
      <c r="I41" s="85"/>
      <c r="J41" s="38" t="s">
        <v>65</v>
      </c>
    </row>
    <row r="42" spans="1:10" ht="12.75">
      <c r="A42" s="58"/>
      <c r="B42" s="2" t="s">
        <v>69</v>
      </c>
      <c r="C42" s="2"/>
      <c r="D42" s="2"/>
      <c r="E42" s="83"/>
      <c r="F42" s="84"/>
      <c r="G42" s="86">
        <v>14243.15</v>
      </c>
      <c r="H42" s="85"/>
      <c r="I42" s="85"/>
      <c r="J42" s="38" t="s">
        <v>76</v>
      </c>
    </row>
    <row r="43" spans="1:10" ht="12.75">
      <c r="A43" s="58"/>
      <c r="B43" s="2" t="s">
        <v>70</v>
      </c>
      <c r="C43" s="2"/>
      <c r="D43" s="2"/>
      <c r="E43" s="83"/>
      <c r="F43" s="84"/>
      <c r="G43" s="86">
        <v>14854.25</v>
      </c>
      <c r="H43" s="85"/>
      <c r="I43" s="85"/>
      <c r="J43" s="38" t="s">
        <v>73</v>
      </c>
    </row>
    <row r="44" spans="1:10" ht="12.75">
      <c r="A44" s="58"/>
      <c r="B44" s="2" t="s">
        <v>71</v>
      </c>
      <c r="C44" s="2"/>
      <c r="D44" s="2"/>
      <c r="E44" s="83"/>
      <c r="F44" s="84"/>
      <c r="G44" s="86">
        <v>27527.4</v>
      </c>
      <c r="H44" s="85"/>
      <c r="I44" s="85"/>
      <c r="J44" s="38" t="s">
        <v>74</v>
      </c>
    </row>
    <row r="45" spans="1:10" ht="25.5">
      <c r="A45" s="58"/>
      <c r="B45" s="87" t="s">
        <v>72</v>
      </c>
      <c r="C45" s="2"/>
      <c r="D45" s="2"/>
      <c r="E45" s="83"/>
      <c r="F45" s="84"/>
      <c r="G45" s="86">
        <v>26549.9</v>
      </c>
      <c r="H45" s="85"/>
      <c r="I45" s="85"/>
      <c r="J45" s="38" t="s">
        <v>75</v>
      </c>
    </row>
    <row r="46" spans="1:10" ht="12.75">
      <c r="A46" s="58"/>
      <c r="B46" s="2" t="s">
        <v>79</v>
      </c>
      <c r="C46" s="2"/>
      <c r="D46" s="2"/>
      <c r="E46" s="83"/>
      <c r="F46" s="84"/>
      <c r="G46" s="84">
        <v>38380</v>
      </c>
      <c r="H46" s="85"/>
      <c r="I46" s="85"/>
      <c r="J46" s="38"/>
    </row>
    <row r="47" spans="1:10" ht="12.75">
      <c r="A47" s="58">
        <v>5</v>
      </c>
      <c r="B47" s="80" t="s">
        <v>38</v>
      </c>
      <c r="C47" s="81"/>
      <c r="D47" s="81"/>
      <c r="E47" s="82">
        <f>E48+E49+E51+E52+E50</f>
        <v>309200</v>
      </c>
      <c r="F47" s="82">
        <f>F48+F49+F51+F52+F50</f>
        <v>309200</v>
      </c>
      <c r="G47" s="82">
        <f>G48+G49+G51+G52+G50</f>
        <v>309200</v>
      </c>
      <c r="H47" s="82">
        <f>H48+H49+H51+H52+H50</f>
        <v>0</v>
      </c>
      <c r="I47" s="82">
        <f>I48+I49+I51+I52+I50</f>
        <v>0</v>
      </c>
      <c r="J47" s="38"/>
    </row>
    <row r="48" spans="1:10" ht="12.75">
      <c r="A48" s="58"/>
      <c r="B48" s="43" t="s">
        <v>53</v>
      </c>
      <c r="C48" s="6" t="s">
        <v>20</v>
      </c>
      <c r="D48" s="11"/>
      <c r="E48" s="11">
        <v>193620</v>
      </c>
      <c r="F48" s="11">
        <v>193620</v>
      </c>
      <c r="G48" s="11">
        <f>F48</f>
        <v>193620</v>
      </c>
      <c r="H48" s="11">
        <f>F48-E48</f>
        <v>0</v>
      </c>
      <c r="I48" s="68">
        <f>F48-E48</f>
        <v>0</v>
      </c>
      <c r="J48" s="38"/>
    </row>
    <row r="49" spans="1:10" ht="12.75">
      <c r="A49" s="36"/>
      <c r="B49" s="45" t="s">
        <v>54</v>
      </c>
      <c r="C49" s="2" t="s">
        <v>20</v>
      </c>
      <c r="D49" s="2"/>
      <c r="E49" s="11">
        <v>0</v>
      </c>
      <c r="F49" s="11">
        <v>0</v>
      </c>
      <c r="G49" s="11">
        <f>F49</f>
        <v>0</v>
      </c>
      <c r="H49" s="11">
        <f>F49-E49</f>
        <v>0</v>
      </c>
      <c r="I49" s="68">
        <f>F49-E49</f>
        <v>0</v>
      </c>
      <c r="J49" s="38"/>
    </row>
    <row r="50" spans="1:10" ht="12.75">
      <c r="A50" s="36"/>
      <c r="B50" s="45" t="s">
        <v>78</v>
      </c>
      <c r="C50" s="2" t="s">
        <v>20</v>
      </c>
      <c r="D50" s="2"/>
      <c r="E50" s="11">
        <v>7280</v>
      </c>
      <c r="F50" s="11">
        <v>7280</v>
      </c>
      <c r="G50" s="11">
        <v>7280</v>
      </c>
      <c r="H50" s="11">
        <v>0</v>
      </c>
      <c r="I50" s="68">
        <v>0</v>
      </c>
      <c r="J50" s="38"/>
    </row>
    <row r="51" spans="1:10" ht="12.75">
      <c r="A51" s="58"/>
      <c r="B51" s="45" t="s">
        <v>55</v>
      </c>
      <c r="C51" s="2" t="s">
        <v>20</v>
      </c>
      <c r="D51" s="2"/>
      <c r="E51" s="11">
        <v>66540</v>
      </c>
      <c r="F51" s="11">
        <v>66540</v>
      </c>
      <c r="G51" s="11">
        <f>F51</f>
        <v>66540</v>
      </c>
      <c r="H51" s="11">
        <f>F51-E51</f>
        <v>0</v>
      </c>
      <c r="I51" s="68">
        <f>F51-E51</f>
        <v>0</v>
      </c>
      <c r="J51" s="38"/>
    </row>
    <row r="52" spans="1:10" ht="13.5" thickBot="1">
      <c r="A52" s="66"/>
      <c r="B52" s="69" t="s">
        <v>56</v>
      </c>
      <c r="C52" s="31" t="s">
        <v>20</v>
      </c>
      <c r="D52" s="31"/>
      <c r="E52" s="25">
        <v>41760</v>
      </c>
      <c r="F52" s="25">
        <v>41760</v>
      </c>
      <c r="G52" s="25">
        <f>F52</f>
        <v>41760</v>
      </c>
      <c r="H52" s="25">
        <f>F52-E52</f>
        <v>0</v>
      </c>
      <c r="I52" s="70">
        <f>F52-E52</f>
        <v>0</v>
      </c>
      <c r="J52" s="67"/>
    </row>
    <row r="53" spans="1:4" s="3" customFormat="1" ht="12.75">
      <c r="A53" s="14"/>
      <c r="B53" s="29"/>
      <c r="C53" s="14"/>
      <c r="D53" s="14"/>
    </row>
    <row r="54" spans="1:7" ht="12.75">
      <c r="A54" s="14"/>
      <c r="B54" s="28"/>
      <c r="C54" s="27"/>
      <c r="D54" s="27"/>
      <c r="E54" s="28" t="s">
        <v>51</v>
      </c>
      <c r="F54" s="3"/>
      <c r="G54" s="3"/>
    </row>
    <row r="55" spans="1:7" ht="12.75">
      <c r="A55" s="13"/>
      <c r="B55" s="12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4"/>
      <c r="B57" s="12"/>
      <c r="C57" s="10"/>
      <c r="D57" s="3"/>
      <c r="E57" s="3"/>
      <c r="F57" s="12" t="s">
        <v>47</v>
      </c>
      <c r="G57" s="10"/>
      <c r="H57" s="3"/>
    </row>
    <row r="58" spans="1:7" ht="12.75">
      <c r="A58" s="14"/>
      <c r="B58" s="3"/>
      <c r="C58" s="10"/>
      <c r="D58" s="3"/>
      <c r="E58" s="3"/>
      <c r="F58" s="3"/>
      <c r="G58" s="3"/>
    </row>
    <row r="59" spans="1:7" ht="12.75">
      <c r="A59" s="16"/>
      <c r="B59" s="3"/>
      <c r="C59" s="10"/>
      <c r="D59" s="3"/>
      <c r="E59" s="3"/>
      <c r="F59" s="3"/>
      <c r="G59" s="3"/>
    </row>
    <row r="60" spans="1:7" ht="12.75">
      <c r="A60" s="17"/>
      <c r="B60" s="3"/>
      <c r="C60" s="3"/>
      <c r="D60" s="3"/>
      <c r="E60" s="3"/>
      <c r="F60" s="3"/>
      <c r="G60" s="3"/>
    </row>
    <row r="61" spans="1:7" ht="12.75">
      <c r="A61" s="17"/>
      <c r="B61" s="9"/>
      <c r="C61" s="3"/>
      <c r="D61" s="3"/>
      <c r="E61" s="3"/>
      <c r="F61" s="3"/>
      <c r="G61" s="15"/>
    </row>
    <row r="62" spans="1:7" ht="18" customHeight="1">
      <c r="A62" s="3"/>
      <c r="B62" s="12" t="s">
        <v>48</v>
      </c>
      <c r="C62" s="3"/>
      <c r="D62" s="3"/>
      <c r="E62" s="3"/>
      <c r="F62" s="3"/>
      <c r="G62" s="3"/>
    </row>
    <row r="63" ht="12.75">
      <c r="B63" s="5" t="s">
        <v>49</v>
      </c>
    </row>
    <row r="64" ht="12.75">
      <c r="B64" s="5" t="s">
        <v>50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2012-03-12T12:08:37Z</cp:lastPrinted>
  <dcterms:created xsi:type="dcterms:W3CDTF">2010-07-05T09:11:27Z</dcterms:created>
  <dcterms:modified xsi:type="dcterms:W3CDTF">2012-06-14T07:03:18Z</dcterms:modified>
  <cp:category/>
  <cp:version/>
  <cp:contentType/>
  <cp:contentStatus/>
</cp:coreProperties>
</file>