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<sst xmlns="http://schemas.openxmlformats.org/spreadsheetml/2006/main" count="93" uniqueCount="67">
  <si>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</si>
  <si>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</si>
  <si>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</si>
  <si>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</si>
  <si>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</si>
  <si>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</si>
  <si>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</si>
  <si>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</si>
  <si>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</si>
  <si>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</si>
  <si>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</si>
  <si>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</si>
  <si>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</si>
  <si>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</si>
  <si>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</si>
  <si>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</si>
  <si>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</si>
  <si>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</si>
  <si>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</si>
  <si>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</si>
  <si>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</si>
  <si>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</si>
  <si>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</si>
  <si>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</si>
  <si>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</si>
  <si>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</si>
  <si>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</si>
  <si>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</si>
  <si>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</si>
  <si>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</si>
  <si>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</si>
  <si>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</si>
  <si>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</si>
  <si>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</si>
  <si>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</si>
  <si>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</si>
  <si>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</si>
  <si>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</si>
  <si>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</si>
  <si>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</si>
  <si>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</si>
  <si>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</si>
  <si>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</si>
  <si>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</si>
  <si>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</si>
  <si>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</si>
  <si>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</si>
  <si>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</si>
  <si>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</si>
  <si>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</si>
  <si>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</si>
  <si>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</si>
  <si>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</si>
  <si>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</si>
  <si>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</si>
  <si>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</si>
  <si>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</si>
  <si>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</si>
  <si>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"ООО Фрегат плюс"</t>
  </si>
  <si>
    <r>
      <t>по дому 35 ул.В. Никитиной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</si>
  <si>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</si>
  <si>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выполненные работы в 2011г. всего</t>
  </si>
  <si>
    <t>2011г.</t>
  </si>
  <si>
    <t>электроэнергия</t>
  </si>
  <si>
    <t>остаток средств на 01.01.2011г.</t>
  </si>
  <si>
    <t>оплата недосборов</t>
  </si>
  <si>
    <t>Капитальный ремонт  с нарастающ. итогомв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</si>
</sst>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59</v>
      </c>
      <c r="B2" s="93"/>
      <c r="C2" s="93"/>
      <c r="D2" s="93"/>
      <c r="E2" s="93"/>
      <c r="F2" s="93"/>
      <c r="G2" s="8"/>
    </row>
    <row r="3" spans="1:7" ht="12.75">
      <c r="A3" s="93" t="s">
        <v>3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97" t="s">
        <v>0</v>
      </c>
      <c r="B5" s="91" t="s">
        <v>4</v>
      </c>
      <c r="C5" s="91" t="s">
        <v>5</v>
      </c>
      <c r="D5" s="95" t="s">
        <v>6</v>
      </c>
      <c r="E5" s="91" t="s">
        <v>7</v>
      </c>
      <c r="F5" s="91" t="s">
        <v>53</v>
      </c>
      <c r="G5" s="91" t="s">
        <v>8</v>
      </c>
      <c r="H5" s="87" t="s">
        <v>9</v>
      </c>
      <c r="I5" s="87" t="s">
        <v>10</v>
      </c>
      <c r="J5" s="89" t="s">
        <v>11</v>
      </c>
    </row>
    <row r="6" spans="1:10" ht="13.5" thickBot="1">
      <c r="A6" s="98"/>
      <c r="B6" s="92"/>
      <c r="C6" s="92"/>
      <c r="D6" s="96"/>
      <c r="E6" s="92"/>
      <c r="F6" s="92"/>
      <c r="G6" s="92"/>
      <c r="H6" s="88"/>
      <c r="I6" s="88"/>
      <c r="J6" s="90"/>
    </row>
    <row r="7" spans="1:10" ht="15" customHeight="1">
      <c r="A7" s="19"/>
      <c r="B7" s="20" t="s">
        <v>12</v>
      </c>
      <c r="C7" s="20" t="s">
        <v>15</v>
      </c>
      <c r="D7" s="21">
        <f>D8</f>
        <v>2560.5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2560.5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38.25">
      <c r="A10" s="36">
        <v>1</v>
      </c>
      <c r="B10" s="44" t="s">
        <v>16</v>
      </c>
      <c r="C10" s="45"/>
      <c r="D10" s="45">
        <f>D12+D13+D15+D16+D17+D19+D20+D21+D22+D14+D18</f>
        <v>5.460000000000001</v>
      </c>
      <c r="E10" s="45">
        <f>E12+E13+E14+E15+E16+E17+E18++E19+E20+E21+E22</f>
        <v>167763.88</v>
      </c>
      <c r="F10" s="45">
        <v>133630</v>
      </c>
      <c r="G10" s="45">
        <f>G12+G13+G14+G15+G16+G17+G18+G19+G20+G21+G22</f>
        <v>167763.88</v>
      </c>
      <c r="H10" s="45">
        <f>H12+H13+H14+H15+H17+H18+H19+H21+H22+H16+H20</f>
        <v>-19844.810800000003</v>
      </c>
      <c r="I10" s="46">
        <f>E10-F10</f>
        <v>34133.880000000005</v>
      </c>
      <c r="J10" s="41" t="s">
        <v>58</v>
      </c>
    </row>
    <row r="11" spans="1:10" ht="12.75">
      <c r="A11" s="37"/>
      <c r="B11" s="47" t="s">
        <v>17</v>
      </c>
      <c r="C11" s="2"/>
      <c r="D11" s="2"/>
      <c r="E11" s="2"/>
      <c r="F11" s="2"/>
      <c r="G11" s="2"/>
      <c r="H11" s="2"/>
      <c r="I11" s="24"/>
      <c r="J11" s="42"/>
    </row>
    <row r="12" spans="1:10" ht="12.75">
      <c r="A12" s="37" t="s">
        <v>18</v>
      </c>
      <c r="B12" s="47" t="s">
        <v>19</v>
      </c>
      <c r="C12" s="2" t="s">
        <v>20</v>
      </c>
      <c r="D12" s="2">
        <v>0.7</v>
      </c>
      <c r="E12" s="12">
        <f>D12*D8*12</f>
        <v>21508.199999999997</v>
      </c>
      <c r="F12" s="7">
        <f>E12*79.6/100</f>
        <v>17120.527199999997</v>
      </c>
      <c r="G12" s="12">
        <f>E12</f>
        <v>21508.199999999997</v>
      </c>
      <c r="H12" s="7">
        <f>F12-G12</f>
        <v>-4387.6728</v>
      </c>
      <c r="I12" s="48">
        <f>E12-F12</f>
        <v>4387.6728</v>
      </c>
      <c r="J12" s="42" t="s">
        <v>40</v>
      </c>
    </row>
    <row r="13" spans="1:10" ht="12.75">
      <c r="A13" s="37" t="s">
        <v>21</v>
      </c>
      <c r="B13" s="47" t="s">
        <v>22</v>
      </c>
      <c r="C13" s="2" t="s">
        <v>20</v>
      </c>
      <c r="D13" s="2">
        <v>1.13</v>
      </c>
      <c r="E13" s="12">
        <f>D13*D8*12</f>
        <v>34720.38</v>
      </c>
      <c r="F13" s="7">
        <f>E13*79.6/100</f>
        <v>27637.422479999997</v>
      </c>
      <c r="G13" s="12">
        <f>E13</f>
        <v>34720.38</v>
      </c>
      <c r="H13" s="7">
        <f>F13-G13</f>
        <v>-7082.95752</v>
      </c>
      <c r="I13" s="48">
        <f aca="true" t="shared" si="0" ref="I13:I21">E13-F13</f>
        <v>7082.95752</v>
      </c>
      <c r="J13" s="42" t="s">
        <v>40</v>
      </c>
    </row>
    <row r="14" spans="1:10" ht="25.5">
      <c r="A14" s="37"/>
      <c r="B14" s="49" t="s">
        <v>23</v>
      </c>
      <c r="C14" s="7" t="s">
        <v>20</v>
      </c>
      <c r="D14" s="2">
        <v>0.13</v>
      </c>
      <c r="E14" s="12">
        <f>D14*D8*12</f>
        <v>3994.38</v>
      </c>
      <c r="F14" s="7">
        <f aca="true" t="shared" si="1" ref="F14:F21">E14*92.6/100</f>
        <v>3698.7958799999997</v>
      </c>
      <c r="G14" s="12">
        <f>E14</f>
        <v>3994.38</v>
      </c>
      <c r="H14" s="7">
        <f>F14-G14</f>
        <v>-295.58412000000044</v>
      </c>
      <c r="I14" s="48">
        <f t="shared" si="0"/>
        <v>295.58412000000044</v>
      </c>
      <c r="J14" s="42" t="s">
        <v>40</v>
      </c>
    </row>
    <row r="15" spans="1:10" ht="12.75">
      <c r="A15" s="38" t="s">
        <v>24</v>
      </c>
      <c r="B15" s="47" t="s">
        <v>1</v>
      </c>
      <c r="C15" s="2" t="s">
        <v>20</v>
      </c>
      <c r="D15" s="2">
        <v>1.17</v>
      </c>
      <c r="E15" s="12">
        <f>D15*D8*12</f>
        <v>35949.42</v>
      </c>
      <c r="F15" s="7">
        <f t="shared" si="1"/>
        <v>33289.162919999995</v>
      </c>
      <c r="G15" s="12">
        <f>E15</f>
        <v>35949.42</v>
      </c>
      <c r="H15" s="7">
        <f>F15-G15</f>
        <v>-2660.257080000003</v>
      </c>
      <c r="I15" s="48">
        <f t="shared" si="0"/>
        <v>2660.257080000003</v>
      </c>
      <c r="J15" s="42" t="s">
        <v>40</v>
      </c>
    </row>
    <row r="16" spans="1:10" ht="12.75">
      <c r="A16" s="39" t="s">
        <v>25</v>
      </c>
      <c r="B16" s="47" t="s">
        <v>26</v>
      </c>
      <c r="C16" s="2" t="s">
        <v>20</v>
      </c>
      <c r="D16" s="2">
        <v>0</v>
      </c>
      <c r="E16" s="12">
        <f>D16*D8*12</f>
        <v>0</v>
      </c>
      <c r="F16" s="7">
        <f t="shared" si="1"/>
        <v>0</v>
      </c>
      <c r="G16" s="12">
        <v>0</v>
      </c>
      <c r="H16" s="7">
        <v>0</v>
      </c>
      <c r="I16" s="48">
        <f t="shared" si="0"/>
        <v>0</v>
      </c>
      <c r="J16" s="43"/>
    </row>
    <row r="17" spans="1:10" ht="25.5">
      <c r="A17" s="39" t="s">
        <v>27</v>
      </c>
      <c r="B17" s="49" t="s">
        <v>28</v>
      </c>
      <c r="C17" s="2" t="s">
        <v>20</v>
      </c>
      <c r="D17" s="2">
        <v>0.91</v>
      </c>
      <c r="E17" s="12">
        <f>D17*D8*12</f>
        <v>27960.660000000003</v>
      </c>
      <c r="F17" s="7">
        <f t="shared" si="1"/>
        <v>25891.571160000003</v>
      </c>
      <c r="G17" s="12">
        <f aca="true" t="shared" si="2" ref="G17:G22">E17</f>
        <v>27960.660000000003</v>
      </c>
      <c r="H17" s="7">
        <f aca="true" t="shared" si="3" ref="H17:H22">F17-G17</f>
        <v>-2069.0888400000003</v>
      </c>
      <c r="I17" s="48">
        <f t="shared" si="0"/>
        <v>2069.0888400000003</v>
      </c>
      <c r="J17" s="42"/>
    </row>
    <row r="18" spans="1:10" ht="25.5">
      <c r="A18" s="39" t="s">
        <v>29</v>
      </c>
      <c r="B18" s="47" t="s">
        <v>60</v>
      </c>
      <c r="C18" s="2" t="s">
        <v>20</v>
      </c>
      <c r="D18" s="1">
        <v>0.98</v>
      </c>
      <c r="E18" s="12">
        <v>30111.4</v>
      </c>
      <c r="F18" s="7">
        <f t="shared" si="1"/>
        <v>27883.1564</v>
      </c>
      <c r="G18" s="12">
        <f t="shared" si="2"/>
        <v>30111.4</v>
      </c>
      <c r="H18" s="7">
        <f t="shared" si="3"/>
        <v>-2228.2436000000016</v>
      </c>
      <c r="I18" s="48">
        <f t="shared" si="0"/>
        <v>2228.2436000000016</v>
      </c>
      <c r="J18" s="43" t="s">
        <v>41</v>
      </c>
    </row>
    <row r="19" spans="1:10" ht="25.5">
      <c r="A19" s="39" t="s">
        <v>30</v>
      </c>
      <c r="B19" s="50" t="s">
        <v>31</v>
      </c>
      <c r="C19" s="2" t="s">
        <v>20</v>
      </c>
      <c r="D19" s="2">
        <v>0.26</v>
      </c>
      <c r="E19" s="12">
        <f>D19*D8*12</f>
        <v>7988.76</v>
      </c>
      <c r="F19" s="7">
        <f t="shared" si="1"/>
        <v>7397.591759999999</v>
      </c>
      <c r="G19" s="12">
        <f t="shared" si="2"/>
        <v>7988.76</v>
      </c>
      <c r="H19" s="7">
        <f t="shared" si="3"/>
        <v>-591.1682400000009</v>
      </c>
      <c r="I19" s="48">
        <f t="shared" si="0"/>
        <v>591.1682400000009</v>
      </c>
      <c r="J19" s="43" t="s">
        <v>42</v>
      </c>
    </row>
    <row r="20" spans="1:10" ht="25.5">
      <c r="A20" s="39" t="s">
        <v>32</v>
      </c>
      <c r="B20" s="49" t="s">
        <v>33</v>
      </c>
      <c r="C20" s="2" t="s">
        <v>20</v>
      </c>
      <c r="D20" s="2">
        <v>0.07</v>
      </c>
      <c r="E20" s="12">
        <f>D20*D8*12</f>
        <v>2150.82</v>
      </c>
      <c r="F20" s="7">
        <f t="shared" si="1"/>
        <v>1991.65932</v>
      </c>
      <c r="G20" s="12">
        <f t="shared" si="2"/>
        <v>2150.82</v>
      </c>
      <c r="H20" s="7">
        <f t="shared" si="3"/>
        <v>-159.16068000000018</v>
      </c>
      <c r="I20" s="48">
        <f t="shared" si="0"/>
        <v>159.16068000000018</v>
      </c>
      <c r="J20" s="43" t="s">
        <v>43</v>
      </c>
    </row>
    <row r="21" spans="1:10" ht="25.5">
      <c r="A21" s="40" t="s">
        <v>34</v>
      </c>
      <c r="B21" s="47" t="s">
        <v>35</v>
      </c>
      <c r="C21" s="2" t="s">
        <v>20</v>
      </c>
      <c r="D21" s="2">
        <v>0.08</v>
      </c>
      <c r="E21" s="12">
        <f>D21*D8*12</f>
        <v>2458.08</v>
      </c>
      <c r="F21" s="7">
        <f t="shared" si="1"/>
        <v>2276.18208</v>
      </c>
      <c r="G21" s="12">
        <f t="shared" si="2"/>
        <v>2458.08</v>
      </c>
      <c r="H21" s="7">
        <f t="shared" si="3"/>
        <v>-181.89791999999989</v>
      </c>
      <c r="I21" s="48">
        <f t="shared" si="0"/>
        <v>181.89791999999989</v>
      </c>
      <c r="J21" s="43" t="s">
        <v>44</v>
      </c>
    </row>
    <row r="22" spans="1:10" ht="13.5" thickBot="1">
      <c r="A22" s="40" t="s">
        <v>47</v>
      </c>
      <c r="B22" s="51" t="s">
        <v>36</v>
      </c>
      <c r="C22" s="5" t="s">
        <v>20</v>
      </c>
      <c r="D22" s="5">
        <v>0.03</v>
      </c>
      <c r="E22" s="26">
        <f>D22*D8*12</f>
        <v>921.78</v>
      </c>
      <c r="F22" s="7">
        <v>733</v>
      </c>
      <c r="G22" s="26">
        <f t="shared" si="2"/>
        <v>921.78</v>
      </c>
      <c r="H22" s="52">
        <f t="shared" si="3"/>
        <v>-188.77999999999997</v>
      </c>
      <c r="I22" s="53">
        <f>E22-F22</f>
        <v>188.77999999999997</v>
      </c>
      <c r="J22" s="42" t="s">
        <v>45</v>
      </c>
    </row>
    <row r="23" spans="1:10" ht="13.5" thickBot="1">
      <c r="A23" s="32"/>
      <c r="B23" s="54"/>
      <c r="C23" s="54"/>
      <c r="D23" s="54"/>
      <c r="E23" s="55"/>
      <c r="F23" s="56"/>
      <c r="G23" s="55"/>
      <c r="H23" s="56"/>
      <c r="I23" s="56"/>
      <c r="J23" s="24"/>
    </row>
    <row r="24" spans="1:10" ht="26.25" thickBot="1">
      <c r="A24" s="39">
        <v>2</v>
      </c>
      <c r="B24" s="57" t="s">
        <v>37</v>
      </c>
      <c r="C24" s="58" t="s">
        <v>20</v>
      </c>
      <c r="D24" s="58">
        <v>1.65</v>
      </c>
      <c r="E24" s="59">
        <f>D24*D8*12</f>
        <v>50697.899999999994</v>
      </c>
      <c r="F24" s="60">
        <v>40380</v>
      </c>
      <c r="G24" s="59">
        <f>E24</f>
        <v>50697.899999999994</v>
      </c>
      <c r="H24" s="60">
        <f>F24-G24</f>
        <v>-10317.899999999994</v>
      </c>
      <c r="I24" s="61">
        <f>E24-F24</f>
        <v>10317.899999999994</v>
      </c>
      <c r="J24" s="43" t="s">
        <v>46</v>
      </c>
    </row>
    <row r="25" spans="1:10" ht="13.5" thickBot="1">
      <c r="A25" s="32"/>
      <c r="B25" s="63"/>
      <c r="C25" s="54"/>
      <c r="D25" s="54"/>
      <c r="E25" s="64"/>
      <c r="F25" s="65"/>
      <c r="G25" s="64"/>
      <c r="H25" s="65"/>
      <c r="I25" s="65"/>
      <c r="J25" s="24"/>
    </row>
    <row r="26" spans="1:10" ht="12.75">
      <c r="A26" s="39">
        <v>3</v>
      </c>
      <c r="B26" s="66" t="s">
        <v>39</v>
      </c>
      <c r="C26" s="20" t="s">
        <v>20</v>
      </c>
      <c r="D26" s="20"/>
      <c r="E26" s="67"/>
      <c r="F26" s="45">
        <f>F27+F28</f>
        <v>70148.98</v>
      </c>
      <c r="G26" s="67">
        <v>34552.7</v>
      </c>
      <c r="H26" s="67">
        <f>F26-G26</f>
        <v>35596.28</v>
      </c>
      <c r="I26" s="68">
        <v>0</v>
      </c>
      <c r="J26" s="42"/>
    </row>
    <row r="27" spans="1:10" ht="12.75">
      <c r="A27" s="39"/>
      <c r="B27" s="47" t="s">
        <v>62</v>
      </c>
      <c r="C27" s="2" t="s">
        <v>20</v>
      </c>
      <c r="D27" s="2">
        <v>2.73</v>
      </c>
      <c r="E27" s="12">
        <f>D27*12*D8</f>
        <v>83881.98</v>
      </c>
      <c r="F27" s="7">
        <v>73718.73</v>
      </c>
      <c r="G27" s="2"/>
      <c r="H27" s="2"/>
      <c r="I27" s="24">
        <v>10163.27</v>
      </c>
      <c r="J27" s="42"/>
    </row>
    <row r="28" spans="1:10" ht="12.75">
      <c r="A28" s="39"/>
      <c r="B28" s="49" t="s">
        <v>64</v>
      </c>
      <c r="C28" s="2" t="s">
        <v>20</v>
      </c>
      <c r="D28" s="2"/>
      <c r="E28" s="12"/>
      <c r="F28" s="7">
        <v>-3569.75</v>
      </c>
      <c r="G28" s="2"/>
      <c r="H28" s="2"/>
      <c r="I28" s="24"/>
      <c r="J28" s="42"/>
    </row>
    <row r="29" spans="1:10" ht="12.75">
      <c r="A29" s="38"/>
      <c r="B29" s="47" t="s">
        <v>61</v>
      </c>
      <c r="C29" s="2"/>
      <c r="D29" s="2"/>
      <c r="E29" s="12"/>
      <c r="F29" s="7"/>
      <c r="G29" s="12">
        <v>0</v>
      </c>
      <c r="H29" s="2"/>
      <c r="I29" s="24"/>
      <c r="J29" s="42"/>
    </row>
    <row r="30" spans="1:10" ht="13.5" thickBot="1">
      <c r="A30" s="38"/>
      <c r="B30" s="84" t="s">
        <v>65</v>
      </c>
      <c r="C30" s="80"/>
      <c r="D30" s="80"/>
      <c r="E30" s="81"/>
      <c r="F30" s="85"/>
      <c r="G30" s="81">
        <v>34552.71</v>
      </c>
      <c r="H30" s="80"/>
      <c r="I30" s="86"/>
      <c r="J30" s="42"/>
    </row>
    <row r="31" spans="1:10" ht="25.5">
      <c r="A31" s="62">
        <v>4</v>
      </c>
      <c r="B31" s="35" t="s">
        <v>66</v>
      </c>
      <c r="C31" s="20" t="s">
        <v>20</v>
      </c>
      <c r="D31" s="20">
        <v>1.5</v>
      </c>
      <c r="E31" s="67"/>
      <c r="F31" s="45">
        <f>F32+F33</f>
        <v>32829.299999999996</v>
      </c>
      <c r="G31" s="69">
        <v>0</v>
      </c>
      <c r="H31" s="45">
        <f>F31-G31</f>
        <v>32829.299999999996</v>
      </c>
      <c r="I31" s="70">
        <v>-13555.11</v>
      </c>
      <c r="J31" s="42"/>
    </row>
    <row r="32" spans="1:10" ht="12.75">
      <c r="A32" s="62"/>
      <c r="B32" s="72" t="s">
        <v>62</v>
      </c>
      <c r="C32" s="2"/>
      <c r="D32" s="2"/>
      <c r="E32" s="28">
        <v>37104</v>
      </c>
      <c r="F32" s="10">
        <v>33425.13</v>
      </c>
      <c r="G32" s="4"/>
      <c r="H32" s="10"/>
      <c r="I32" s="83">
        <f>F32-E32</f>
        <v>-3678.8700000000026</v>
      </c>
      <c r="J32" s="42"/>
    </row>
    <row r="33" spans="1:10" ht="12.75">
      <c r="A33" s="62"/>
      <c r="B33" s="49" t="s">
        <v>64</v>
      </c>
      <c r="C33" s="2"/>
      <c r="D33" s="2"/>
      <c r="E33" s="28"/>
      <c r="F33" s="10">
        <v>-595.83</v>
      </c>
      <c r="G33" s="4"/>
      <c r="H33" s="10"/>
      <c r="I33" s="71"/>
      <c r="J33" s="42"/>
    </row>
    <row r="34" spans="1:10" ht="12.75">
      <c r="A34" s="62"/>
      <c r="B34" s="47" t="s">
        <v>61</v>
      </c>
      <c r="C34" s="2"/>
      <c r="D34" s="2"/>
      <c r="E34" s="28"/>
      <c r="F34" s="10"/>
      <c r="G34" s="10">
        <v>0</v>
      </c>
      <c r="H34" s="4"/>
      <c r="I34" s="71"/>
      <c r="J34" s="42"/>
    </row>
    <row r="35" spans="1:10" ht="13.5" thickBot="1">
      <c r="A35" s="62"/>
      <c r="B35" s="47"/>
      <c r="C35" s="2"/>
      <c r="D35" s="2"/>
      <c r="E35" s="28"/>
      <c r="F35" s="10"/>
      <c r="G35" s="4"/>
      <c r="H35" s="4"/>
      <c r="I35" s="71"/>
      <c r="J35" s="42"/>
    </row>
    <row r="36" spans="1:10" ht="12.75">
      <c r="A36" s="62">
        <v>5</v>
      </c>
      <c r="B36" s="66" t="s">
        <v>38</v>
      </c>
      <c r="C36" s="20"/>
      <c r="D36" s="20"/>
      <c r="E36" s="21">
        <v>1212080</v>
      </c>
      <c r="F36" s="21">
        <v>906570</v>
      </c>
      <c r="G36" s="21">
        <v>910960</v>
      </c>
      <c r="H36" s="21">
        <f>H38+H39+H40+H41</f>
        <v>-301120</v>
      </c>
      <c r="I36" s="76">
        <f>I38+I39+I40+I41</f>
        <v>-301120</v>
      </c>
      <c r="J36" s="42"/>
    </row>
    <row r="37" spans="1:10" ht="12.75">
      <c r="A37" s="62"/>
      <c r="B37" s="79" t="s">
        <v>63</v>
      </c>
      <c r="C37" s="80" t="s">
        <v>20</v>
      </c>
      <c r="D37" s="80"/>
      <c r="E37" s="81">
        <v>18110</v>
      </c>
      <c r="F37" s="81">
        <v>13720</v>
      </c>
      <c r="G37" s="81">
        <v>18110</v>
      </c>
      <c r="H37" s="81">
        <v>-4390</v>
      </c>
      <c r="I37" s="82">
        <v>-4390</v>
      </c>
      <c r="J37" s="42"/>
    </row>
    <row r="38" spans="1:10" ht="12.75">
      <c r="A38" s="62"/>
      <c r="B38" s="47" t="s">
        <v>54</v>
      </c>
      <c r="C38" s="7" t="s">
        <v>20</v>
      </c>
      <c r="D38" s="12"/>
      <c r="E38" s="12">
        <v>600350</v>
      </c>
      <c r="F38" s="12">
        <v>425280</v>
      </c>
      <c r="G38" s="12">
        <f>F38</f>
        <v>425280</v>
      </c>
      <c r="H38" s="12">
        <f>F38-E38</f>
        <v>-175070</v>
      </c>
      <c r="I38" s="77">
        <f>F38-E38</f>
        <v>-175070</v>
      </c>
      <c r="J38" s="42"/>
    </row>
    <row r="39" spans="1:10" ht="12.75">
      <c r="A39" s="40"/>
      <c r="B39" s="49" t="s">
        <v>55</v>
      </c>
      <c r="C39" s="2" t="s">
        <v>20</v>
      </c>
      <c r="D39" s="2"/>
      <c r="E39" s="12">
        <v>358810</v>
      </c>
      <c r="F39" s="12">
        <v>284210</v>
      </c>
      <c r="G39" s="12">
        <f>F39</f>
        <v>284210</v>
      </c>
      <c r="H39" s="12">
        <f>F39-E39</f>
        <v>-74600</v>
      </c>
      <c r="I39" s="77">
        <f>F39-E39</f>
        <v>-74600</v>
      </c>
      <c r="J39" s="42"/>
    </row>
    <row r="40" spans="1:10" ht="12.75">
      <c r="A40" s="62"/>
      <c r="B40" s="49" t="s">
        <v>56</v>
      </c>
      <c r="C40" s="2" t="s">
        <v>20</v>
      </c>
      <c r="D40" s="2"/>
      <c r="E40" s="12">
        <v>120220</v>
      </c>
      <c r="F40" s="12">
        <v>93130</v>
      </c>
      <c r="G40" s="12">
        <f>F40</f>
        <v>93130</v>
      </c>
      <c r="H40" s="12">
        <f>F40-E40</f>
        <v>-27090</v>
      </c>
      <c r="I40" s="77">
        <f>F40-E40</f>
        <v>-27090</v>
      </c>
      <c r="J40" s="42"/>
    </row>
    <row r="41" spans="1:10" ht="13.5" thickBot="1">
      <c r="A41" s="74"/>
      <c r="B41" s="73" t="s">
        <v>57</v>
      </c>
      <c r="C41" s="33" t="s">
        <v>20</v>
      </c>
      <c r="D41" s="33"/>
      <c r="E41" s="26">
        <v>114580</v>
      </c>
      <c r="F41" s="26">
        <v>90220</v>
      </c>
      <c r="G41" s="26">
        <f>F41</f>
        <v>90220</v>
      </c>
      <c r="H41" s="26">
        <f>F41-E41</f>
        <v>-24360</v>
      </c>
      <c r="I41" s="78">
        <f>F41-E41</f>
        <v>-24360</v>
      </c>
      <c r="J41" s="75"/>
    </row>
    <row r="42" spans="1:4" s="3" customFormat="1" ht="12.75">
      <c r="A42" s="15"/>
      <c r="B42" s="31"/>
      <c r="C42" s="15"/>
      <c r="D42" s="15"/>
    </row>
    <row r="43" spans="1:7" ht="12.75">
      <c r="A43" s="15"/>
      <c r="B43" s="30"/>
      <c r="C43" s="29"/>
      <c r="D43" s="29"/>
      <c r="E43" s="30" t="s">
        <v>52</v>
      </c>
      <c r="F43" s="3"/>
      <c r="G43" s="3"/>
    </row>
    <row r="44" spans="1:7" ht="12.75">
      <c r="A44" s="14"/>
      <c r="B44" s="1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8" ht="12.75">
      <c r="A46" s="15"/>
      <c r="B46" s="13"/>
      <c r="C46" s="11"/>
      <c r="D46" s="3"/>
      <c r="E46" s="3"/>
      <c r="F46" s="13" t="s">
        <v>48</v>
      </c>
      <c r="G46" s="11"/>
      <c r="H46" s="3"/>
    </row>
    <row r="47" spans="1:7" ht="12.75">
      <c r="A47" s="15"/>
      <c r="B47" s="3"/>
      <c r="C47" s="11"/>
      <c r="D47" s="3"/>
      <c r="E47" s="3"/>
      <c r="F47" s="3"/>
      <c r="G47" s="3"/>
    </row>
    <row r="48" spans="1:7" ht="12.75">
      <c r="A48" s="17"/>
      <c r="B48" s="3"/>
      <c r="C48" s="11"/>
      <c r="D48" s="3"/>
      <c r="E48" s="3"/>
      <c r="F48" s="3"/>
      <c r="G48" s="3"/>
    </row>
    <row r="49" spans="1:7" ht="12.75">
      <c r="A49" s="18"/>
      <c r="B49" s="14" t="s">
        <v>49</v>
      </c>
      <c r="C49" s="3"/>
      <c r="D49" s="3"/>
      <c r="E49" s="3"/>
      <c r="F49" s="3"/>
      <c r="G49" s="3"/>
    </row>
    <row r="50" spans="1:7" ht="12.75">
      <c r="A50" s="18"/>
      <c r="B50" s="34" t="s">
        <v>50</v>
      </c>
      <c r="C50" s="3"/>
      <c r="D50" s="3"/>
      <c r="E50" s="3"/>
      <c r="F50" s="3"/>
      <c r="G50" s="16"/>
    </row>
    <row r="51" spans="1:7" ht="18" customHeight="1">
      <c r="A51" s="3"/>
      <c r="B51" s="34" t="s">
        <v>51</v>
      </c>
      <c r="C51" s="3"/>
      <c r="D51" s="3"/>
      <c r="E51" s="3"/>
      <c r="F51" s="3"/>
      <c r="G51" s="3"/>
    </row>
    <row r="52" ht="12.75">
      <c r="B52" s="34"/>
    </row>
    <row r="53" ht="12.75">
      <c r="B53" s="34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2011-04-12T10:22:54Z</cp:lastPrinted>
  <dcterms:created xsi:type="dcterms:W3CDTF">2010-07-05T09:11:27Z</dcterms:created>
  <dcterms:modified xsi:type="dcterms:W3CDTF">2012-06-14T07:12:35Z</dcterms:modified>
  <cp:category/>
  <cp:version/>
  <cp:contentType/>
  <cp:contentStatus/>
</cp:coreProperties>
</file>