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<sst xmlns="http://schemas.openxmlformats.org/spreadsheetml/2006/main" count="266" uniqueCount="146">
  <si>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</si>
  <si>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</si>
  <si>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Глаголева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</si>
  <si>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</si>
  <si>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</si>
  <si>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</si>
  <si>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</si>
  <si>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</si>
  <si>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</si>
  <si>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</si>
  <si>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</si>
  <si>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</si>
  <si>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</si>
  <si>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</si>
  <si>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</si>
  <si>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</si>
  <si>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</si>
  <si>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3164,30 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</si>
  <si>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</si>
  <si>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</si>
  <si>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</si>
  <si>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>9,88</t>
  </si>
  <si>
    <t xml:space="preserve">370768,12 </t>
  </si>
  <si>
    <t xml:space="preserve">356219,31 </t>
  </si>
  <si>
    <t>-14548,81</t>
  </si>
  <si>
    <t>14548,81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</si>
  <si>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</si>
  <si>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</si>
  <si>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</si>
  <si>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</si>
  <si>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40985,92 </t>
  </si>
  <si>
    <t xml:space="preserve">39374,29 </t>
  </si>
  <si>
    <t>-1611,63</t>
  </si>
  <si>
    <t>1611,63</t>
  </si>
  <si>
    <t xml:space="preserve"> 1.2 </t>
  </si>
  <si>
    <t xml:space="preserve"> Содержание инженерных сетей</t>
  </si>
  <si>
    <t>1,38</t>
  </si>
  <si>
    <t xml:space="preserve">51276,14 </t>
  </si>
  <si>
    <t xml:space="preserve">49285,16 </t>
  </si>
  <si>
    <t>-1990,98</t>
  </si>
  <si>
    <t>1990,98</t>
  </si>
  <si>
    <t xml:space="preserve"> 1.3 </t>
  </si>
  <si>
    <t xml:space="preserve"> Содержание придомовой территории </t>
  </si>
  <si>
    <t>3,04</t>
  </si>
  <si>
    <t xml:space="preserve">114309,32 </t>
  </si>
  <si>
    <t xml:space="preserve">109814,52 </t>
  </si>
  <si>
    <t>-4494,80</t>
  </si>
  <si>
    <t>4494,80</t>
  </si>
  <si>
    <t xml:space="preserve"> 1.4</t>
  </si>
  <si>
    <t xml:space="preserve"> Управление многоквартирным домом </t>
  </si>
  <si>
    <t>2,30</t>
  </si>
  <si>
    <t xml:space="preserve">86484,00 </t>
  </si>
  <si>
    <t xml:space="preserve">83083,31 </t>
  </si>
  <si>
    <t>-3400,69</t>
  </si>
  <si>
    <t>3400,69</t>
  </si>
  <si>
    <t xml:space="preserve"> 1.5</t>
  </si>
  <si>
    <t xml:space="preserve"> Услуги РЦ </t>
  </si>
  <si>
    <t>1,32</t>
  </si>
  <si>
    <t xml:space="preserve">49634,30 </t>
  </si>
  <si>
    <t xml:space="preserve">47682,63 </t>
  </si>
  <si>
    <t>-1951,67</t>
  </si>
  <si>
    <t>1951,67</t>
  </si>
  <si>
    <t xml:space="preserve"> 1.6</t>
  </si>
  <si>
    <t xml:space="preserve"> Аварийное обслуживание</t>
  </si>
  <si>
    <t>0,38</t>
  </si>
  <si>
    <t xml:space="preserve">14288,62 </t>
  </si>
  <si>
    <t xml:space="preserve">13726,79 </t>
  </si>
  <si>
    <t>-561,83</t>
  </si>
  <si>
    <t>561,83</t>
  </si>
  <si>
    <t xml:space="preserve"> 1.7</t>
  </si>
  <si>
    <t xml:space="preserve"> Обслуживание фасадных и внутридомовых газопроводов</t>
  </si>
  <si>
    <t>0,16</t>
  </si>
  <si>
    <t xml:space="preserve">5893,44 </t>
  </si>
  <si>
    <t xml:space="preserve">5666,76 </t>
  </si>
  <si>
    <t>-226,68</t>
  </si>
  <si>
    <t>226,68</t>
  </si>
  <si>
    <t xml:space="preserve"> 1.8</t>
  </si>
  <si>
    <t xml:space="preserve">  Обслуживание газоходов и вентаканалов</t>
  </si>
  <si>
    <t>0,15</t>
  </si>
  <si>
    <t xml:space="preserve">5640,24 </t>
  </si>
  <si>
    <t xml:space="preserve">5418,46 </t>
  </si>
  <si>
    <t>-221,78</t>
  </si>
  <si>
    <t>221,78</t>
  </si>
  <si>
    <t xml:space="preserve"> 1.9</t>
  </si>
  <si>
    <t xml:space="preserve">  Дератизации и дезинфекции</t>
  </si>
  <si>
    <t>0,06</t>
  </si>
  <si>
    <t xml:space="preserve">2256,08 </t>
  </si>
  <si>
    <t xml:space="preserve">2167,39 </t>
  </si>
  <si>
    <t>-88,69</t>
  </si>
  <si>
    <t>88,69</t>
  </si>
  <si>
    <t xml:space="preserve"> Текущий ремонт</t>
  </si>
  <si>
    <t>1,86</t>
  </si>
  <si>
    <t xml:space="preserve"> 2021г</t>
  </si>
  <si>
    <t xml:space="preserve">69875,32 </t>
  </si>
  <si>
    <t xml:space="preserve">67435,86 </t>
  </si>
  <si>
    <t xml:space="preserve"> Остаток средств на  01.01.2021</t>
  </si>
  <si>
    <t>33820,64</t>
  </si>
  <si>
    <t xml:space="preserve"> Выполненные работы в 2021г.</t>
  </si>
  <si>
    <t>Резервный фонд</t>
  </si>
  <si>
    <t>240,74</t>
  </si>
  <si>
    <t>Коммунальные услуги, в том числе:</t>
  </si>
  <si>
    <t>1181539,13</t>
  </si>
  <si>
    <t>1181817,59</t>
  </si>
  <si>
    <t>27164,77</t>
  </si>
  <si>
    <t>Электроэнергия</t>
  </si>
  <si>
    <t xml:space="preserve">7025,42 </t>
  </si>
  <si>
    <t xml:space="preserve">6731,82 </t>
  </si>
  <si>
    <t>-293,60</t>
  </si>
  <si>
    <t>293,60</t>
  </si>
  <si>
    <t>Холодное водоснабжение</t>
  </si>
  <si>
    <t xml:space="preserve">273656,51 </t>
  </si>
  <si>
    <t>Водоотведение</t>
  </si>
  <si>
    <t xml:space="preserve">185911,94 </t>
  </si>
  <si>
    <t>Центральное отопление</t>
  </si>
  <si>
    <t xml:space="preserve">714945,26 </t>
  </si>
  <si>
    <t xml:space="preserve">688074,09 </t>
  </si>
  <si>
    <t>-26871,17</t>
  </si>
  <si>
    <t>26871,17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</si>
  <si>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</si>
  <si>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</si>
  <si>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</si>
  <si>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</si>
  <si>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</si>
  <si>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</si>
  <si>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</si>
  <si>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</si>
  <si>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</si>
  <si>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</si>
  <si>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ОАО "Калужский турбинный завод"</t>
  </si>
  <si>
    <t>Задолженность населения</t>
  </si>
  <si>
    <t>ОАО "Ростелеком"</t>
  </si>
  <si>
    <t>ОАО "Вымпелком"</t>
  </si>
  <si>
    <t>кв.м</t>
  </si>
  <si>
    <t>Гребцов В.В.</t>
  </si>
  <si>
    <t>Директор ООО "УК МЖД Московского округа г. Калуги"      _______________________________________Л.М.Кочубеева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</si>
  <si>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</si>
  <si>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</si>
  <si>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</si>
  <si>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</si>
  <si>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рем.сист.водоотвед.кв.49,53</t>
  </si>
  <si>
    <t>зам.крышки люка выхода на кровлю</t>
  </si>
  <si>
    <t>снос аварийных деревьев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</si>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</sst>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2" fontId="0" fillId="0" borderId="10" xfId="75" applyNumberFormat="1" applyFont="1" applyFill="1" applyBorder="1" applyAlignment="1">
      <alignment horizontal="right" vertical="center" wrapText="1"/>
      <protection/>
    </xf>
    <xf numFmtId="0" fontId="7" fillId="0" borderId="0" xfId="75" applyFont="1" applyBorder="1" applyAlignment="1">
      <alignment horizontal="left" vertical="center" wrapText="1"/>
      <protection/>
    </xf>
    <xf numFmtId="0" fontId="7" fillId="0" borderId="0" xfId="75" applyFont="1" applyBorder="1" applyAlignment="1">
      <alignment wrapText="1"/>
      <protection/>
    </xf>
    <xf numFmtId="2" fontId="7" fillId="33" borderId="0" xfId="75" applyNumberFormat="1" applyFont="1" applyFill="1" applyBorder="1" applyAlignment="1">
      <alignment vertical="center" wrapText="1"/>
      <protection/>
    </xf>
    <xf numFmtId="4" fontId="7" fillId="33" borderId="10" xfId="75" applyNumberFormat="1" applyFont="1" applyFill="1" applyBorder="1" applyAlignment="1">
      <alignment horizontal="center" vertical="center" wrapText="1"/>
      <protection/>
    </xf>
    <xf numFmtId="4" fontId="8" fillId="0" borderId="10" xfId="75" applyNumberFormat="1" applyFont="1" applyFill="1" applyBorder="1" applyAlignment="1">
      <alignment horizontal="center" vertical="center"/>
      <protection/>
    </xf>
    <xf numFmtId="0" fontId="0" fillId="0" borderId="0" xfId="75" applyFill="1" applyAlignment="1">
      <alignment wrapText="1"/>
      <protection/>
    </xf>
    <xf numFmtId="0" fontId="7" fillId="0" borderId="10" xfId="75" applyFont="1" applyBorder="1" applyAlignment="1">
      <alignment horizontal="right" vertical="center"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0" fontId="7" fillId="0" borderId="0" xfId="75" applyFont="1" applyBorder="1" applyAlignment="1">
      <alignment vertical="center"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0" fontId="0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4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Alignment="1">
      <alignment wrapText="1"/>
    </xf>
    <xf numFmtId="0" fontId="1" fillId="0" borderId="0" xfId="49" applyBorder="1" applyAlignment="1" quotePrefix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51" applyBorder="1" applyAlignment="1" quotePrefix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5" fillId="0" borderId="0" xfId="34" applyFont="1" applyBorder="1" applyAlignment="1">
      <alignment horizontal="left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20" xfId="33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2" fillId="0" borderId="10" xfId="45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4" applyBorder="1" applyAlignment="1" quotePrefix="1">
      <alignment horizontal="right" vertical="top" wrapText="1"/>
      <protection/>
    </xf>
    <xf numFmtId="2" fontId="1" fillId="0" borderId="2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20" xfId="75" applyBorder="1" applyAlignment="1">
      <alignment wrapText="1"/>
      <protection/>
    </xf>
    <xf numFmtId="0" fontId="0" fillId="0" borderId="11" xfId="75" applyFont="1" applyBorder="1" applyAlignment="1">
      <alignment wrapText="1"/>
      <protection/>
    </xf>
    <xf numFmtId="0" fontId="0" fillId="0" borderId="15" xfId="75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7" fillId="33" borderId="10" xfId="75" applyFont="1" applyFill="1" applyBorder="1" applyAlignment="1">
      <alignment vertical="center" wrapText="1"/>
      <protection/>
    </xf>
    <xf numFmtId="0" fontId="0" fillId="33" borderId="10" xfId="75" applyFill="1" applyBorder="1" applyAlignment="1">
      <alignment vertical="center" wrapText="1"/>
      <protection/>
    </xf>
    <xf numFmtId="0" fontId="0" fillId="33" borderId="10" xfId="75" applyFont="1" applyFill="1" applyBorder="1" applyAlignment="1">
      <alignment vertical="center" wrapText="1"/>
      <protection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2" fillId="0" borderId="15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tabSelected="1" view="pageBreakPreview" zoomScaleSheetLayoutView="100" zoomScalePageLayoutView="0" workbookViewId="0" topLeftCell="A16">
      <selection activeCell="M36" sqref="M36:N36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75390625" style="1" customWidth="1"/>
    <col min="11" max="11" width="0.2421875" style="1" hidden="1" customWidth="1"/>
    <col min="12" max="12" width="0.12890625" style="1" hidden="1" customWidth="1"/>
    <col min="13" max="13" width="12.7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11.375" style="1" customWidth="1"/>
    <col min="20" max="20" width="31.125" style="1" customWidth="1"/>
    <col min="21" max="16384" width="9.125" style="1" customWidth="1"/>
  </cols>
  <sheetData>
    <row r="1" spans="1:20" ht="17.2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0" customHeight="1" hidden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4:16" ht="15.75" customHeight="1">
      <c r="D3" s="168" t="s">
        <v>1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ht="0.75" customHeight="1"/>
    <row r="5" spans="3:15" ht="18" customHeight="1">
      <c r="C5" s="170" t="s">
        <v>2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ht="2.25" customHeight="1"/>
    <row r="7" spans="1:20" ht="29.25" customHeight="1">
      <c r="A7" s="2" t="s">
        <v>3</v>
      </c>
      <c r="B7" s="172" t="s">
        <v>4</v>
      </c>
      <c r="C7" s="157"/>
      <c r="D7" s="156"/>
      <c r="E7" s="3" t="s">
        <v>5</v>
      </c>
      <c r="F7" s="2" t="s">
        <v>6</v>
      </c>
      <c r="H7" s="2" t="s">
        <v>7</v>
      </c>
      <c r="J7" s="2" t="s">
        <v>8</v>
      </c>
      <c r="L7" s="172" t="s">
        <v>9</v>
      </c>
      <c r="M7" s="156"/>
      <c r="O7" s="172" t="s">
        <v>10</v>
      </c>
      <c r="P7" s="157"/>
      <c r="Q7" s="156"/>
      <c r="R7" s="172" t="s">
        <v>11</v>
      </c>
      <c r="S7" s="173"/>
      <c r="T7" s="2" t="s">
        <v>12</v>
      </c>
    </row>
    <row r="8" spans="1:20" ht="15" customHeight="1">
      <c r="A8" s="4" t="s">
        <v>13</v>
      </c>
      <c r="B8" s="72" t="s">
        <v>14</v>
      </c>
      <c r="C8" s="157"/>
      <c r="D8" s="156"/>
      <c r="E8" s="5" t="s">
        <v>15</v>
      </c>
      <c r="F8" s="6" t="s">
        <v>13</v>
      </c>
      <c r="H8" s="62">
        <f>H9+H10</f>
        <v>3207.7000000000003</v>
      </c>
      <c r="J8" s="70" t="s">
        <v>13</v>
      </c>
      <c r="K8" s="156"/>
      <c r="M8" s="70" t="s">
        <v>13</v>
      </c>
      <c r="N8" s="156"/>
      <c r="O8" s="70" t="s">
        <v>13</v>
      </c>
      <c r="P8" s="91"/>
      <c r="Q8" s="76"/>
      <c r="R8" s="70" t="s">
        <v>13</v>
      </c>
      <c r="S8" s="156"/>
      <c r="T8" s="7" t="s">
        <v>13</v>
      </c>
    </row>
    <row r="9" spans="1:20" ht="15" customHeight="1">
      <c r="A9" s="8" t="s">
        <v>13</v>
      </c>
      <c r="B9" s="72" t="s">
        <v>16</v>
      </c>
      <c r="C9" s="100"/>
      <c r="D9" s="101"/>
      <c r="E9" s="9" t="s">
        <v>15</v>
      </c>
      <c r="F9" s="7" t="s">
        <v>13</v>
      </c>
      <c r="H9" s="6" t="s">
        <v>17</v>
      </c>
      <c r="J9" s="70" t="s">
        <v>13</v>
      </c>
      <c r="K9" s="156"/>
      <c r="M9" s="70" t="s">
        <v>13</v>
      </c>
      <c r="N9" s="156"/>
      <c r="O9" s="70" t="s">
        <v>13</v>
      </c>
      <c r="P9" s="91"/>
      <c r="Q9" s="76"/>
      <c r="R9" s="70" t="s">
        <v>13</v>
      </c>
      <c r="S9" s="156"/>
      <c r="T9" s="10" t="s">
        <v>13</v>
      </c>
    </row>
    <row r="10" spans="1:20" ht="15" customHeight="1">
      <c r="A10" s="8" t="s">
        <v>13</v>
      </c>
      <c r="B10" s="72" t="s">
        <v>18</v>
      </c>
      <c r="C10" s="100"/>
      <c r="D10" s="101"/>
      <c r="E10" s="9" t="s">
        <v>15</v>
      </c>
      <c r="F10" s="11" t="s">
        <v>13</v>
      </c>
      <c r="H10" s="25">
        <v>43.4</v>
      </c>
      <c r="J10" s="70" t="s">
        <v>13</v>
      </c>
      <c r="K10" s="156"/>
      <c r="M10" s="70" t="s">
        <v>13</v>
      </c>
      <c r="N10" s="156"/>
      <c r="O10" s="70" t="s">
        <v>13</v>
      </c>
      <c r="P10" s="91"/>
      <c r="Q10" s="76"/>
      <c r="R10" s="70" t="s">
        <v>13</v>
      </c>
      <c r="S10" s="156"/>
      <c r="T10" s="11" t="s">
        <v>13</v>
      </c>
    </row>
    <row r="11" spans="1:20" ht="26.25" customHeight="1">
      <c r="A11" s="12" t="s">
        <v>19</v>
      </c>
      <c r="B11" s="75" t="s">
        <v>20</v>
      </c>
      <c r="C11" s="157"/>
      <c r="D11" s="156"/>
      <c r="E11" s="27" t="s">
        <v>28</v>
      </c>
      <c r="F11" s="6" t="s">
        <v>21</v>
      </c>
      <c r="H11" s="6" t="s">
        <v>22</v>
      </c>
      <c r="J11" s="70" t="s">
        <v>23</v>
      </c>
      <c r="K11" s="156"/>
      <c r="M11" s="85" t="s">
        <v>22</v>
      </c>
      <c r="N11" s="148"/>
      <c r="O11" s="70" t="s">
        <v>24</v>
      </c>
      <c r="P11" s="157"/>
      <c r="Q11" s="156"/>
      <c r="R11" s="70" t="s">
        <v>25</v>
      </c>
      <c r="S11" s="156"/>
      <c r="T11" s="26" t="s">
        <v>118</v>
      </c>
    </row>
    <row r="12" spans="1:20" ht="0" customHeight="1" hidden="1">
      <c r="A12" s="144" t="s">
        <v>26</v>
      </c>
      <c r="B12" s="146" t="s">
        <v>27</v>
      </c>
      <c r="C12" s="147"/>
      <c r="D12" s="148"/>
      <c r="E12" s="152" t="s">
        <v>28</v>
      </c>
      <c r="F12" s="154" t="s">
        <v>29</v>
      </c>
      <c r="H12" s="158" t="s">
        <v>30</v>
      </c>
      <c r="J12" s="160" t="s">
        <v>31</v>
      </c>
      <c r="K12" s="148"/>
      <c r="M12" s="149"/>
      <c r="N12" s="151"/>
      <c r="O12" s="161" t="s">
        <v>32</v>
      </c>
      <c r="P12" s="147"/>
      <c r="Q12" s="148"/>
      <c r="R12" s="162" t="s">
        <v>33</v>
      </c>
      <c r="S12" s="163"/>
      <c r="T12" s="141" t="s">
        <v>119</v>
      </c>
    </row>
    <row r="13" spans="1:20" ht="27" customHeight="1">
      <c r="A13" s="145"/>
      <c r="B13" s="149"/>
      <c r="C13" s="150"/>
      <c r="D13" s="151"/>
      <c r="E13" s="153"/>
      <c r="F13" s="155"/>
      <c r="H13" s="159"/>
      <c r="J13" s="149"/>
      <c r="K13" s="151"/>
      <c r="M13" s="143" t="s">
        <v>30</v>
      </c>
      <c r="N13" s="74"/>
      <c r="O13" s="149"/>
      <c r="P13" s="150"/>
      <c r="Q13" s="151"/>
      <c r="R13" s="164"/>
      <c r="S13" s="165"/>
      <c r="T13" s="142"/>
    </row>
    <row r="14" spans="1:20" ht="0" customHeight="1" hidden="1">
      <c r="A14" s="131" t="s">
        <v>34</v>
      </c>
      <c r="B14" s="88" t="s">
        <v>35</v>
      </c>
      <c r="C14" s="86"/>
      <c r="D14" s="87"/>
      <c r="E14" s="136" t="s">
        <v>28</v>
      </c>
      <c r="F14" s="137" t="s">
        <v>36</v>
      </c>
      <c r="H14" s="137" t="s">
        <v>37</v>
      </c>
      <c r="J14" s="85" t="s">
        <v>38</v>
      </c>
      <c r="K14" s="87"/>
      <c r="M14" s="85" t="s">
        <v>37</v>
      </c>
      <c r="N14" s="87"/>
      <c r="O14" s="85" t="s">
        <v>39</v>
      </c>
      <c r="P14" s="86"/>
      <c r="Q14" s="87"/>
      <c r="R14" s="85" t="s">
        <v>40</v>
      </c>
      <c r="S14" s="87"/>
      <c r="T14" s="141" t="s">
        <v>119</v>
      </c>
    </row>
    <row r="15" spans="1:20" ht="15" customHeight="1">
      <c r="A15" s="132"/>
      <c r="B15" s="133"/>
      <c r="C15" s="134"/>
      <c r="D15" s="135"/>
      <c r="E15" s="132"/>
      <c r="F15" s="132"/>
      <c r="H15" s="132"/>
      <c r="J15" s="133"/>
      <c r="K15" s="135"/>
      <c r="M15" s="133"/>
      <c r="N15" s="135"/>
      <c r="O15" s="133"/>
      <c r="P15" s="134"/>
      <c r="Q15" s="135"/>
      <c r="R15" s="133"/>
      <c r="S15" s="135"/>
      <c r="T15" s="142"/>
    </row>
    <row r="16" spans="1:20" ht="15" customHeight="1">
      <c r="A16" s="8" t="s">
        <v>41</v>
      </c>
      <c r="B16" s="72" t="s">
        <v>42</v>
      </c>
      <c r="C16" s="100"/>
      <c r="D16" s="101"/>
      <c r="E16" s="9" t="s">
        <v>28</v>
      </c>
      <c r="F16" s="10" t="s">
        <v>43</v>
      </c>
      <c r="H16" s="6" t="s">
        <v>44</v>
      </c>
      <c r="J16" s="70" t="s">
        <v>45</v>
      </c>
      <c r="K16" s="74"/>
      <c r="M16" s="70" t="s">
        <v>44</v>
      </c>
      <c r="N16" s="74"/>
      <c r="O16" s="70" t="s">
        <v>46</v>
      </c>
      <c r="P16" s="91"/>
      <c r="Q16" s="76"/>
      <c r="R16" s="70" t="s">
        <v>47</v>
      </c>
      <c r="S16" s="74"/>
      <c r="T16" s="33" t="s">
        <v>119</v>
      </c>
    </row>
    <row r="17" spans="1:20" ht="15" customHeight="1">
      <c r="A17" s="8" t="s">
        <v>48</v>
      </c>
      <c r="B17" s="72" t="s">
        <v>49</v>
      </c>
      <c r="C17" s="100"/>
      <c r="D17" s="101"/>
      <c r="E17" s="9" t="s">
        <v>28</v>
      </c>
      <c r="F17" s="10" t="s">
        <v>50</v>
      </c>
      <c r="H17" s="6" t="s">
        <v>51</v>
      </c>
      <c r="J17" s="70" t="s">
        <v>52</v>
      </c>
      <c r="K17" s="74"/>
      <c r="M17" s="70" t="s">
        <v>51</v>
      </c>
      <c r="N17" s="74"/>
      <c r="O17" s="70" t="s">
        <v>53</v>
      </c>
      <c r="P17" s="91"/>
      <c r="Q17" s="76"/>
      <c r="R17" s="70" t="s">
        <v>54</v>
      </c>
      <c r="S17" s="74"/>
      <c r="T17" s="34" t="s">
        <v>120</v>
      </c>
    </row>
    <row r="18" ht="0" customHeight="1" hidden="1">
      <c r="T18" s="35"/>
    </row>
    <row r="19" spans="1:20" ht="15" customHeight="1">
      <c r="A19" s="8" t="s">
        <v>55</v>
      </c>
      <c r="B19" s="72" t="s">
        <v>56</v>
      </c>
      <c r="C19" s="73"/>
      <c r="D19" s="74"/>
      <c r="E19" s="9" t="s">
        <v>28</v>
      </c>
      <c r="F19" s="6" t="s">
        <v>57</v>
      </c>
      <c r="H19" s="6" t="s">
        <v>58</v>
      </c>
      <c r="J19" s="70" t="s">
        <v>59</v>
      </c>
      <c r="K19" s="74"/>
      <c r="M19" s="70" t="s">
        <v>58</v>
      </c>
      <c r="N19" s="74"/>
      <c r="O19" s="70" t="s">
        <v>60</v>
      </c>
      <c r="P19" s="73"/>
      <c r="Q19" s="74"/>
      <c r="R19" s="70" t="s">
        <v>61</v>
      </c>
      <c r="S19" s="74"/>
      <c r="T19" s="34" t="s">
        <v>121</v>
      </c>
    </row>
    <row r="20" spans="1:20" ht="14.25" customHeight="1">
      <c r="A20" s="16" t="s">
        <v>62</v>
      </c>
      <c r="B20" s="138" t="s">
        <v>63</v>
      </c>
      <c r="C20" s="73"/>
      <c r="D20" s="74"/>
      <c r="E20" s="17" t="s">
        <v>28</v>
      </c>
      <c r="F20" s="18" t="s">
        <v>64</v>
      </c>
      <c r="H20" s="19" t="s">
        <v>65</v>
      </c>
      <c r="J20" s="139" t="s">
        <v>66</v>
      </c>
      <c r="K20" s="74"/>
      <c r="M20" s="139" t="s">
        <v>65</v>
      </c>
      <c r="N20" s="74"/>
      <c r="O20" s="140" t="s">
        <v>67</v>
      </c>
      <c r="P20" s="73"/>
      <c r="Q20" s="74"/>
      <c r="R20" s="129" t="s">
        <v>68</v>
      </c>
      <c r="S20" s="130"/>
      <c r="T20" s="34" t="s">
        <v>122</v>
      </c>
    </row>
    <row r="21" spans="1:20" ht="0.75" customHeight="1">
      <c r="A21" s="131" t="s">
        <v>69</v>
      </c>
      <c r="B21" s="88" t="s">
        <v>70</v>
      </c>
      <c r="C21" s="86"/>
      <c r="D21" s="87"/>
      <c r="E21" s="136" t="s">
        <v>28</v>
      </c>
      <c r="F21" s="137" t="s">
        <v>71</v>
      </c>
      <c r="H21" s="137" t="s">
        <v>72</v>
      </c>
      <c r="J21" s="85" t="s">
        <v>73</v>
      </c>
      <c r="K21" s="87"/>
      <c r="M21" s="85" t="s">
        <v>72</v>
      </c>
      <c r="N21" s="87"/>
      <c r="O21" s="85" t="s">
        <v>74</v>
      </c>
      <c r="P21" s="86"/>
      <c r="Q21" s="87"/>
      <c r="R21" s="85" t="s">
        <v>75</v>
      </c>
      <c r="S21" s="87"/>
      <c r="T21" s="127" t="s">
        <v>123</v>
      </c>
    </row>
    <row r="22" spans="1:20" ht="21.75" customHeight="1">
      <c r="A22" s="132"/>
      <c r="B22" s="133"/>
      <c r="C22" s="134"/>
      <c r="D22" s="135"/>
      <c r="E22" s="132"/>
      <c r="F22" s="132"/>
      <c r="H22" s="132"/>
      <c r="J22" s="133"/>
      <c r="K22" s="135"/>
      <c r="M22" s="133"/>
      <c r="N22" s="135"/>
      <c r="O22" s="133"/>
      <c r="P22" s="134"/>
      <c r="Q22" s="135"/>
      <c r="R22" s="133"/>
      <c r="S22" s="135"/>
      <c r="T22" s="128"/>
    </row>
    <row r="23" ht="0" customHeight="1" hidden="1">
      <c r="T23" s="35"/>
    </row>
    <row r="24" spans="1:20" ht="16.5" customHeight="1">
      <c r="A24" s="8" t="s">
        <v>76</v>
      </c>
      <c r="B24" s="72" t="s">
        <v>77</v>
      </c>
      <c r="C24" s="100"/>
      <c r="D24" s="101"/>
      <c r="E24" s="9" t="s">
        <v>28</v>
      </c>
      <c r="F24" s="11" t="s">
        <v>78</v>
      </c>
      <c r="H24" s="6" t="s">
        <v>79</v>
      </c>
      <c r="J24" s="70" t="s">
        <v>80</v>
      </c>
      <c r="K24" s="74"/>
      <c r="M24" s="70" t="s">
        <v>79</v>
      </c>
      <c r="N24" s="74"/>
      <c r="O24" s="70" t="s">
        <v>81</v>
      </c>
      <c r="P24" s="91"/>
      <c r="Q24" s="76"/>
      <c r="R24" s="70" t="s">
        <v>82</v>
      </c>
      <c r="S24" s="74"/>
      <c r="T24" s="34" t="s">
        <v>124</v>
      </c>
    </row>
    <row r="25" spans="1:20" ht="17.25" customHeight="1">
      <c r="A25" s="8" t="s">
        <v>83</v>
      </c>
      <c r="B25" s="72" t="s">
        <v>84</v>
      </c>
      <c r="C25" s="100"/>
      <c r="D25" s="101"/>
      <c r="E25" s="9" t="s">
        <v>28</v>
      </c>
      <c r="F25" s="10" t="s">
        <v>85</v>
      </c>
      <c r="H25" s="6" t="s">
        <v>86</v>
      </c>
      <c r="J25" s="70" t="s">
        <v>87</v>
      </c>
      <c r="K25" s="74"/>
      <c r="M25" s="70" t="s">
        <v>86</v>
      </c>
      <c r="N25" s="74"/>
      <c r="O25" s="70" t="s">
        <v>88</v>
      </c>
      <c r="P25" s="91"/>
      <c r="Q25" s="76"/>
      <c r="R25" s="70" t="s">
        <v>89</v>
      </c>
      <c r="S25" s="74"/>
      <c r="T25" s="36" t="s">
        <v>125</v>
      </c>
    </row>
    <row r="26" spans="1:20" ht="14.25" customHeight="1">
      <c r="A26" s="12"/>
      <c r="B26" s="75"/>
      <c r="C26" s="94"/>
      <c r="D26" s="95"/>
      <c r="E26" s="9"/>
      <c r="F26" s="10"/>
      <c r="H26" s="6"/>
      <c r="J26" s="70"/>
      <c r="K26" s="74"/>
      <c r="M26" s="70"/>
      <c r="N26" s="74"/>
      <c r="O26" s="70"/>
      <c r="P26" s="91"/>
      <c r="Q26" s="76"/>
      <c r="R26" s="70"/>
      <c r="S26" s="74"/>
      <c r="T26" s="10"/>
    </row>
    <row r="27" ht="0" customHeight="1" hidden="1"/>
    <row r="28" spans="1:20" ht="15" customHeight="1">
      <c r="A28" s="12">
        <v>2</v>
      </c>
      <c r="B28" s="75" t="s">
        <v>90</v>
      </c>
      <c r="C28" s="94"/>
      <c r="D28" s="95"/>
      <c r="E28" s="9" t="s">
        <v>28</v>
      </c>
      <c r="F28" s="11" t="s">
        <v>91</v>
      </c>
      <c r="H28" s="6" t="s">
        <v>13</v>
      </c>
      <c r="J28" s="70">
        <f>J29+J30-J33</f>
        <v>86707.69</v>
      </c>
      <c r="K28" s="74"/>
      <c r="M28" s="78">
        <f>M31</f>
        <v>91549.23</v>
      </c>
      <c r="N28" s="74"/>
      <c r="O28" s="78">
        <f>J28-M28</f>
        <v>-4841.539999999994</v>
      </c>
      <c r="P28" s="91"/>
      <c r="Q28" s="76"/>
      <c r="R28" s="70">
        <v>4841.54</v>
      </c>
      <c r="S28" s="74"/>
      <c r="T28" s="10" t="s">
        <v>13</v>
      </c>
    </row>
    <row r="29" spans="1:20" ht="15" customHeight="1">
      <c r="A29" s="8" t="s">
        <v>13</v>
      </c>
      <c r="B29" s="72" t="s">
        <v>92</v>
      </c>
      <c r="C29" s="100"/>
      <c r="D29" s="101"/>
      <c r="E29" s="9" t="s">
        <v>28</v>
      </c>
      <c r="F29" s="11" t="s">
        <v>13</v>
      </c>
      <c r="H29" s="6" t="s">
        <v>93</v>
      </c>
      <c r="J29" s="70" t="s">
        <v>94</v>
      </c>
      <c r="K29" s="74"/>
      <c r="M29" s="70" t="s">
        <v>13</v>
      </c>
      <c r="N29" s="74"/>
      <c r="O29" s="70" t="s">
        <v>13</v>
      </c>
      <c r="P29" s="91"/>
      <c r="Q29" s="76"/>
      <c r="R29" s="70" t="s">
        <v>13</v>
      </c>
      <c r="S29" s="74"/>
      <c r="T29" s="11" t="s">
        <v>13</v>
      </c>
    </row>
    <row r="30" spans="1:20" ht="15" customHeight="1">
      <c r="A30" s="13" t="s">
        <v>13</v>
      </c>
      <c r="B30" s="88" t="s">
        <v>95</v>
      </c>
      <c r="C30" s="89"/>
      <c r="D30" s="90"/>
      <c r="E30" s="14" t="s">
        <v>28</v>
      </c>
      <c r="F30" s="11" t="s">
        <v>13</v>
      </c>
      <c r="H30" s="15" t="s">
        <v>13</v>
      </c>
      <c r="J30" s="85" t="s">
        <v>96</v>
      </c>
      <c r="K30" s="87"/>
      <c r="M30" s="70" t="s">
        <v>13</v>
      </c>
      <c r="N30" s="74"/>
      <c r="O30" s="70" t="s">
        <v>13</v>
      </c>
      <c r="P30" s="91"/>
      <c r="Q30" s="76"/>
      <c r="R30" s="70" t="s">
        <v>13</v>
      </c>
      <c r="S30" s="74"/>
      <c r="T30" s="10" t="s">
        <v>13</v>
      </c>
    </row>
    <row r="31" spans="1:20" ht="14.25" customHeight="1">
      <c r="A31" s="28" t="s">
        <v>13</v>
      </c>
      <c r="B31" s="96" t="s">
        <v>97</v>
      </c>
      <c r="C31" s="81"/>
      <c r="D31" s="81"/>
      <c r="E31" s="29" t="s">
        <v>28</v>
      </c>
      <c r="F31" s="30" t="s">
        <v>13</v>
      </c>
      <c r="G31" s="31"/>
      <c r="H31" s="32" t="s">
        <v>13</v>
      </c>
      <c r="I31" s="31"/>
      <c r="J31" s="97" t="s">
        <v>13</v>
      </c>
      <c r="K31" s="81"/>
      <c r="M31" s="98">
        <f>F46</f>
        <v>91549.23</v>
      </c>
      <c r="N31" s="74"/>
      <c r="O31" s="99" t="s">
        <v>13</v>
      </c>
      <c r="P31" s="73"/>
      <c r="Q31" s="74"/>
      <c r="R31" s="92" t="s">
        <v>13</v>
      </c>
      <c r="S31" s="93"/>
      <c r="T31" s="30" t="s">
        <v>13</v>
      </c>
    </row>
    <row r="32" spans="1:20" ht="0" customHeight="1" hidden="1">
      <c r="A32" s="12">
        <v>3</v>
      </c>
      <c r="B32" s="80" t="s">
        <v>98</v>
      </c>
      <c r="C32" s="81"/>
      <c r="D32" s="81"/>
      <c r="E32" s="29" t="s">
        <v>28</v>
      </c>
      <c r="F32" s="6" t="s">
        <v>13</v>
      </c>
      <c r="G32" s="31"/>
      <c r="H32" s="6" t="s">
        <v>13</v>
      </c>
      <c r="I32" s="31"/>
      <c r="J32" s="82" t="s">
        <v>99</v>
      </c>
      <c r="K32" s="81"/>
      <c r="M32" s="83">
        <v>0</v>
      </c>
      <c r="N32" s="84"/>
      <c r="O32" s="85" t="s">
        <v>99</v>
      </c>
      <c r="P32" s="86"/>
      <c r="Q32" s="87"/>
      <c r="R32" s="85" t="s">
        <v>13</v>
      </c>
      <c r="S32" s="87"/>
      <c r="T32" s="6" t="s">
        <v>13</v>
      </c>
    </row>
    <row r="33" spans="1:20" ht="15" customHeight="1">
      <c r="A33" s="21" t="s">
        <v>13</v>
      </c>
      <c r="B33" s="77" t="s">
        <v>129</v>
      </c>
      <c r="C33" s="73"/>
      <c r="D33" s="74"/>
      <c r="E33" s="29" t="s">
        <v>28</v>
      </c>
      <c r="F33" s="6" t="s">
        <v>13</v>
      </c>
      <c r="H33" s="6" t="s">
        <v>13</v>
      </c>
      <c r="J33" s="70" t="str">
        <f>R11</f>
        <v>14548,81</v>
      </c>
      <c r="K33" s="74"/>
      <c r="M33" s="78">
        <v>0</v>
      </c>
      <c r="N33" s="79"/>
      <c r="O33" s="70" t="s">
        <v>13</v>
      </c>
      <c r="P33" s="73"/>
      <c r="Q33" s="74"/>
      <c r="R33" s="70" t="s">
        <v>13</v>
      </c>
      <c r="S33" s="76"/>
      <c r="T33" s="6" t="s">
        <v>13</v>
      </c>
    </row>
    <row r="34" spans="1:20" ht="14.25" customHeight="1">
      <c r="A34" s="21" t="s">
        <v>13</v>
      </c>
      <c r="B34" s="72" t="s">
        <v>13</v>
      </c>
      <c r="C34" s="73"/>
      <c r="D34" s="74"/>
      <c r="E34" s="22" t="s">
        <v>13</v>
      </c>
      <c r="F34" s="6" t="s">
        <v>13</v>
      </c>
      <c r="H34" s="6" t="s">
        <v>13</v>
      </c>
      <c r="J34" s="70" t="s">
        <v>13</v>
      </c>
      <c r="K34" s="74"/>
      <c r="M34" s="70" t="s">
        <v>13</v>
      </c>
      <c r="N34" s="74"/>
      <c r="O34" s="70" t="s">
        <v>13</v>
      </c>
      <c r="P34" s="73"/>
      <c r="Q34" s="74"/>
      <c r="R34" s="70" t="s">
        <v>13</v>
      </c>
      <c r="S34" s="76"/>
      <c r="T34" s="6" t="s">
        <v>13</v>
      </c>
    </row>
    <row r="35" ht="0" customHeight="1" hidden="1"/>
    <row r="36" spans="1:20" ht="15" customHeight="1">
      <c r="A36" s="23">
        <v>3</v>
      </c>
      <c r="B36" s="75" t="s">
        <v>100</v>
      </c>
      <c r="C36" s="73"/>
      <c r="D36" s="74"/>
      <c r="E36" s="5" t="s">
        <v>28</v>
      </c>
      <c r="F36" s="6" t="s">
        <v>13</v>
      </c>
      <c r="H36" s="6" t="s">
        <v>101</v>
      </c>
      <c r="J36" s="70" t="s">
        <v>102</v>
      </c>
      <c r="K36" s="74"/>
      <c r="M36" s="70" t="s">
        <v>101</v>
      </c>
      <c r="N36" s="74"/>
      <c r="O36" s="70">
        <v>-27164.77</v>
      </c>
      <c r="P36" s="73"/>
      <c r="Q36" s="74"/>
      <c r="R36" s="70" t="s">
        <v>103</v>
      </c>
      <c r="S36" s="76"/>
      <c r="T36" s="6" t="s">
        <v>13</v>
      </c>
    </row>
    <row r="37" spans="1:20" ht="15" customHeight="1">
      <c r="A37" s="24" t="s">
        <v>13</v>
      </c>
      <c r="B37" s="72" t="s">
        <v>104</v>
      </c>
      <c r="C37" s="73"/>
      <c r="D37" s="74"/>
      <c r="E37" s="5" t="s">
        <v>28</v>
      </c>
      <c r="F37" s="6" t="s">
        <v>13</v>
      </c>
      <c r="H37" s="15" t="s">
        <v>105</v>
      </c>
      <c r="J37" s="70" t="s">
        <v>106</v>
      </c>
      <c r="K37" s="74"/>
      <c r="M37" s="70" t="s">
        <v>105</v>
      </c>
      <c r="N37" s="74"/>
      <c r="O37" s="70" t="s">
        <v>107</v>
      </c>
      <c r="P37" s="73"/>
      <c r="Q37" s="74"/>
      <c r="R37" s="70" t="s">
        <v>108</v>
      </c>
      <c r="S37" s="76"/>
      <c r="T37" s="36" t="s">
        <v>126</v>
      </c>
    </row>
    <row r="38" spans="1:20" ht="15" customHeight="1">
      <c r="A38" s="8" t="s">
        <v>13</v>
      </c>
      <c r="B38" s="72" t="s">
        <v>109</v>
      </c>
      <c r="C38" s="73"/>
      <c r="D38" s="74"/>
      <c r="E38" s="9" t="s">
        <v>28</v>
      </c>
      <c r="F38" s="20" t="s">
        <v>13</v>
      </c>
      <c r="H38" s="6" t="s">
        <v>110</v>
      </c>
      <c r="J38" s="6" t="s">
        <v>110</v>
      </c>
      <c r="K38" s="6" t="s">
        <v>110</v>
      </c>
      <c r="M38" s="70" t="s">
        <v>110</v>
      </c>
      <c r="N38" s="74"/>
      <c r="O38" s="70"/>
      <c r="P38" s="73"/>
      <c r="Q38" s="74"/>
      <c r="R38" s="70" t="s">
        <v>13</v>
      </c>
      <c r="S38" s="74"/>
      <c r="T38" s="34" t="s">
        <v>127</v>
      </c>
    </row>
    <row r="39" spans="1:20" ht="15" customHeight="1">
      <c r="A39" s="8" t="s">
        <v>13</v>
      </c>
      <c r="B39" s="72" t="s">
        <v>111</v>
      </c>
      <c r="C39" s="73"/>
      <c r="D39" s="74"/>
      <c r="E39" s="9" t="s">
        <v>28</v>
      </c>
      <c r="F39" s="6" t="s">
        <v>13</v>
      </c>
      <c r="H39" s="6" t="s">
        <v>112</v>
      </c>
      <c r="J39" s="6" t="s">
        <v>112</v>
      </c>
      <c r="K39" s="6" t="s">
        <v>112</v>
      </c>
      <c r="M39" s="70" t="s">
        <v>112</v>
      </c>
      <c r="N39" s="74"/>
      <c r="O39" s="70"/>
      <c r="P39" s="73"/>
      <c r="Q39" s="74"/>
      <c r="R39" s="70" t="s">
        <v>13</v>
      </c>
      <c r="S39" s="74"/>
      <c r="T39" s="34" t="s">
        <v>127</v>
      </c>
    </row>
    <row r="40" spans="1:20" ht="15" customHeight="1">
      <c r="A40" s="8" t="s">
        <v>13</v>
      </c>
      <c r="B40" s="72" t="s">
        <v>113</v>
      </c>
      <c r="C40" s="73"/>
      <c r="D40" s="74"/>
      <c r="E40" s="9" t="s">
        <v>28</v>
      </c>
      <c r="F40" s="6" t="s">
        <v>13</v>
      </c>
      <c r="H40" s="6" t="s">
        <v>114</v>
      </c>
      <c r="J40" s="70" t="s">
        <v>115</v>
      </c>
      <c r="K40" s="74"/>
      <c r="M40" s="70" t="s">
        <v>114</v>
      </c>
      <c r="N40" s="74"/>
      <c r="O40" s="70" t="s">
        <v>116</v>
      </c>
      <c r="P40" s="73"/>
      <c r="Q40" s="74"/>
      <c r="R40" s="70" t="s">
        <v>117</v>
      </c>
      <c r="S40" s="71"/>
      <c r="T40" s="34" t="s">
        <v>128</v>
      </c>
    </row>
    <row r="41" spans="1:20" ht="15" customHeight="1">
      <c r="A41" s="63"/>
      <c r="B41" s="64"/>
      <c r="C41" s="65"/>
      <c r="D41" s="65"/>
      <c r="E41" s="66"/>
      <c r="F41" s="67"/>
      <c r="H41" s="67"/>
      <c r="J41" s="67"/>
      <c r="K41" s="65"/>
      <c r="M41" s="67"/>
      <c r="N41" s="65"/>
      <c r="O41" s="67"/>
      <c r="P41" s="65"/>
      <c r="Q41" s="65"/>
      <c r="R41" s="67"/>
      <c r="S41" s="68"/>
      <c r="T41" s="69"/>
    </row>
    <row r="42" spans="1:20" ht="15" customHeight="1">
      <c r="A42" s="63"/>
      <c r="B42" s="64"/>
      <c r="C42" s="65"/>
      <c r="D42" s="65"/>
      <c r="E42" s="66"/>
      <c r="F42" s="67"/>
      <c r="H42" s="67"/>
      <c r="J42" s="67"/>
      <c r="K42" s="65"/>
      <c r="M42" s="67"/>
      <c r="N42" s="65"/>
      <c r="O42" s="67"/>
      <c r="P42" s="65"/>
      <c r="Q42" s="65"/>
      <c r="R42" s="67"/>
      <c r="S42" s="68"/>
      <c r="T42" s="69"/>
    </row>
    <row r="43" spans="1:20" ht="15" customHeight="1">
      <c r="A43" s="63"/>
      <c r="B43" s="64"/>
      <c r="C43" s="65"/>
      <c r="D43" s="65"/>
      <c r="E43" s="66"/>
      <c r="F43" s="67"/>
      <c r="H43" s="67"/>
      <c r="J43" s="67"/>
      <c r="K43" s="65"/>
      <c r="M43" s="67"/>
      <c r="N43" s="65"/>
      <c r="O43" s="67"/>
      <c r="P43" s="65"/>
      <c r="Q43" s="65"/>
      <c r="R43" s="67"/>
      <c r="S43" s="68"/>
      <c r="T43" s="69"/>
    </row>
    <row r="44" ht="15" customHeight="1"/>
    <row r="45" ht="15" customHeight="1"/>
    <row r="46" spans="1:255" ht="27.75" customHeight="1">
      <c r="A46" s="113" t="s">
        <v>138</v>
      </c>
      <c r="B46" s="114"/>
      <c r="C46" s="114"/>
      <c r="D46" s="114"/>
      <c r="E46" s="115"/>
      <c r="F46" s="37">
        <f>SUM(F47:F51)</f>
        <v>91549.23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255" ht="12.75">
      <c r="A47" s="116" t="s">
        <v>139</v>
      </c>
      <c r="B47" s="117"/>
      <c r="C47" s="117"/>
      <c r="D47" s="117"/>
      <c r="E47" s="118"/>
      <c r="F47" s="39">
        <v>1399</v>
      </c>
      <c r="G47" s="38"/>
      <c r="H47" s="38"/>
      <c r="I47" s="38"/>
      <c r="J47" s="5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</row>
    <row r="48" spans="1:255" ht="12.75">
      <c r="A48" s="116" t="s">
        <v>140</v>
      </c>
      <c r="B48" s="117"/>
      <c r="C48" s="117"/>
      <c r="D48" s="117"/>
      <c r="E48" s="118"/>
      <c r="F48" s="39">
        <v>1883</v>
      </c>
      <c r="G48" s="38"/>
      <c r="H48" s="38"/>
      <c r="I48" s="38"/>
      <c r="J48" s="59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</row>
    <row r="49" spans="1:255" ht="12.75">
      <c r="A49" s="116" t="s">
        <v>141</v>
      </c>
      <c r="B49" s="117"/>
      <c r="C49" s="117"/>
      <c r="D49" s="117"/>
      <c r="E49" s="118"/>
      <c r="F49" s="39">
        <v>83845</v>
      </c>
      <c r="G49" s="38"/>
      <c r="H49" s="38"/>
      <c r="I49" s="38"/>
      <c r="J49" s="60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12.75">
      <c r="A50" s="116" t="s">
        <v>145</v>
      </c>
      <c r="B50" s="125"/>
      <c r="C50" s="125"/>
      <c r="D50" s="125"/>
      <c r="E50" s="126"/>
      <c r="F50" s="39">
        <v>400</v>
      </c>
      <c r="G50" s="38"/>
      <c r="H50" s="38"/>
      <c r="I50" s="38"/>
      <c r="J50" s="60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12.75">
      <c r="A51" s="122" t="s">
        <v>142</v>
      </c>
      <c r="B51" s="123"/>
      <c r="C51" s="123"/>
      <c r="D51" s="123"/>
      <c r="E51" s="124"/>
      <c r="F51" s="39">
        <v>4022.23</v>
      </c>
      <c r="G51" s="38"/>
      <c r="H51" s="38"/>
      <c r="I51" s="38"/>
      <c r="J51" s="61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12.75">
      <c r="A52" s="40"/>
      <c r="B52" s="40"/>
      <c r="C52" s="40"/>
      <c r="D52" s="40"/>
      <c r="E52" s="41"/>
      <c r="F52" s="42"/>
      <c r="G52" s="38"/>
      <c r="H52" s="38"/>
      <c r="I52" s="38"/>
      <c r="J52" s="4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12.75">
      <c r="A53" s="40"/>
      <c r="B53" s="40"/>
      <c r="C53" s="40"/>
      <c r="D53" s="40"/>
      <c r="E53" s="41"/>
      <c r="F53" s="42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12.75">
      <c r="A54" s="119" t="s">
        <v>143</v>
      </c>
      <c r="B54" s="120"/>
      <c r="C54" s="120"/>
      <c r="D54" s="120"/>
      <c r="E54" s="120"/>
      <c r="F54" s="43">
        <f>F55+F56</f>
        <v>4932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12.75">
      <c r="A55" s="121" t="s">
        <v>130</v>
      </c>
      <c r="B55" s="121"/>
      <c r="C55" s="121"/>
      <c r="D55" s="121"/>
      <c r="E55" s="121"/>
      <c r="F55" s="44">
        <v>3240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12.75">
      <c r="A56" s="121" t="s">
        <v>131</v>
      </c>
      <c r="B56" s="121"/>
      <c r="C56" s="121"/>
      <c r="D56" s="121"/>
      <c r="E56" s="121"/>
      <c r="F56" s="44">
        <v>1692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12.75">
      <c r="A57" s="45"/>
      <c r="B57" s="45"/>
      <c r="C57" s="45"/>
      <c r="D57" s="45"/>
      <c r="E57" s="45"/>
      <c r="F57" s="45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12.75">
      <c r="A58" s="45"/>
      <c r="B58" s="45"/>
      <c r="C58" s="45"/>
      <c r="D58" s="45"/>
      <c r="E58" s="45"/>
      <c r="F58" s="45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24.75" customHeight="1">
      <c r="A59" s="102" t="s">
        <v>144</v>
      </c>
      <c r="B59" s="103"/>
      <c r="C59" s="103"/>
      <c r="D59" s="103"/>
      <c r="E59" s="104"/>
      <c r="F59" s="46" t="s">
        <v>132</v>
      </c>
      <c r="G59" s="46" t="s">
        <v>28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2.75">
      <c r="A60" s="105" t="s">
        <v>133</v>
      </c>
      <c r="B60" s="106"/>
      <c r="C60" s="106"/>
      <c r="D60" s="106"/>
      <c r="E60" s="107"/>
      <c r="F60" s="47">
        <v>3238.79</v>
      </c>
      <c r="G60" s="48">
        <v>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12.75">
      <c r="A61" s="41"/>
      <c r="B61" s="49"/>
      <c r="C61" s="49"/>
      <c r="D61" s="49"/>
      <c r="E61" s="49"/>
      <c r="F61" s="50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12.75">
      <c r="A62" s="41"/>
      <c r="B62" s="49"/>
      <c r="C62" s="49"/>
      <c r="D62" s="49"/>
      <c r="E62" s="49"/>
      <c r="F62" s="50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12.75">
      <c r="A64" s="108" t="s">
        <v>134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12.75">
      <c r="A65" s="38"/>
      <c r="B65" s="51"/>
      <c r="C65" s="52"/>
      <c r="D65" s="53"/>
      <c r="E65" s="38"/>
      <c r="F65" s="54"/>
      <c r="G65" s="55"/>
      <c r="H65" s="55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12.75">
      <c r="A66" s="38"/>
      <c r="B66" s="56"/>
      <c r="C66" s="54"/>
      <c r="D66" s="54"/>
      <c r="E66" s="54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255" ht="12.75">
      <c r="A67" s="110" t="s">
        <v>135</v>
      </c>
      <c r="B67" s="110"/>
      <c r="C67" s="110"/>
      <c r="D67" s="110"/>
      <c r="E67" s="54"/>
      <c r="F67" s="54"/>
      <c r="G67" s="55"/>
      <c r="H67" s="5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</row>
    <row r="68" spans="1:255" ht="12.75">
      <c r="A68" s="111" t="s">
        <v>136</v>
      </c>
      <c r="B68" s="112"/>
      <c r="C68" s="57"/>
      <c r="D68" s="54"/>
      <c r="E68" s="54"/>
      <c r="F68" s="54"/>
      <c r="G68" s="55"/>
      <c r="H68" s="55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</row>
    <row r="69" spans="1:255" ht="12.75">
      <c r="A69" s="111" t="s">
        <v>137</v>
      </c>
      <c r="B69" s="112"/>
      <c r="C69" s="57"/>
      <c r="D69" s="54"/>
      <c r="E69" s="54"/>
      <c r="F69" s="54"/>
      <c r="G69" s="55"/>
      <c r="H69" s="55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</sheetData>
  <sheetProtection/>
  <mergeCells count="165">
    <mergeCell ref="A1:T2"/>
    <mergeCell ref="D3:P3"/>
    <mergeCell ref="C5:O5"/>
    <mergeCell ref="B7:D7"/>
    <mergeCell ref="L7:M7"/>
    <mergeCell ref="O7:Q7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O8:Q8"/>
    <mergeCell ref="H12:H13"/>
    <mergeCell ref="J12:K13"/>
    <mergeCell ref="O12:Q13"/>
    <mergeCell ref="R12:S13"/>
    <mergeCell ref="B10:D10"/>
    <mergeCell ref="J10:K10"/>
    <mergeCell ref="M10:N10"/>
    <mergeCell ref="O10:Q10"/>
    <mergeCell ref="A12:A13"/>
    <mergeCell ref="B12:D13"/>
    <mergeCell ref="E12:E13"/>
    <mergeCell ref="F12:F13"/>
    <mergeCell ref="R10:S10"/>
    <mergeCell ref="B11:D11"/>
    <mergeCell ref="J11:K11"/>
    <mergeCell ref="M11:N12"/>
    <mergeCell ref="O11:Q11"/>
    <mergeCell ref="R11:S11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O14:Q15"/>
    <mergeCell ref="T14:T15"/>
    <mergeCell ref="B16:D16"/>
    <mergeCell ref="J16:K16"/>
    <mergeCell ref="M16:N16"/>
    <mergeCell ref="O16:Q16"/>
    <mergeCell ref="R16:S16"/>
    <mergeCell ref="R19:S19"/>
    <mergeCell ref="B17:D17"/>
    <mergeCell ref="J17:K17"/>
    <mergeCell ref="M17:N17"/>
    <mergeCell ref="O17:Q17"/>
    <mergeCell ref="R14:S15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A46:E46"/>
    <mergeCell ref="A47:E47"/>
    <mergeCell ref="A54:E54"/>
    <mergeCell ref="A55:E55"/>
    <mergeCell ref="A56:E56"/>
    <mergeCell ref="A48:E48"/>
    <mergeCell ref="A49:E49"/>
    <mergeCell ref="A51:E51"/>
    <mergeCell ref="A50:E50"/>
    <mergeCell ref="A59:E59"/>
    <mergeCell ref="A60:E60"/>
    <mergeCell ref="A64:S64"/>
    <mergeCell ref="A67:D67"/>
    <mergeCell ref="A68:B68"/>
    <mergeCell ref="A69:B69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9:S29"/>
    <mergeCell ref="B30:D30"/>
    <mergeCell ref="J30:K30"/>
    <mergeCell ref="M30:N30"/>
    <mergeCell ref="O30:Q30"/>
    <mergeCell ref="R31:S31"/>
    <mergeCell ref="B32:D32"/>
    <mergeCell ref="J32:K32"/>
    <mergeCell ref="M32:N32"/>
    <mergeCell ref="O32:Q32"/>
    <mergeCell ref="R33:S33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8:S38"/>
    <mergeCell ref="B37:D37"/>
    <mergeCell ref="J37:K37"/>
    <mergeCell ref="M37:N37"/>
    <mergeCell ref="O37:Q37"/>
    <mergeCell ref="R34:S34"/>
    <mergeCell ref="B36:D36"/>
    <mergeCell ref="J36:K36"/>
    <mergeCell ref="M36:N36"/>
    <mergeCell ref="O36:Q36"/>
    <mergeCell ref="R39:S39"/>
    <mergeCell ref="R37:S37"/>
    <mergeCell ref="B38:D38"/>
    <mergeCell ref="M38:N38"/>
    <mergeCell ref="O38:Q38"/>
    <mergeCell ref="R40:S40"/>
    <mergeCell ref="B40:D40"/>
    <mergeCell ref="J40:K40"/>
    <mergeCell ref="M40:N40"/>
    <mergeCell ref="O40:Q40"/>
    <mergeCell ref="B39:D39"/>
    <mergeCell ref="M39:N39"/>
    <mergeCell ref="O39:Q39"/>
  </mergeCells>
  <printOptions/>
  <pageMargins left="0.35433070866141736" right="0.35433070866141736" top="0.35433070866141736" bottom="0.35433070866141736" header="0.5118110236220472" footer="0.5118110236220472"/>
  <pageSetup fitToHeight="2" fitToWidth="1" horizontalDpi="600" verticalDpi="600" orientation="landscape" paperSize="9" scale="94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martynova</cp:lastModifiedBy>
  <cp:lastPrinted>2022-03-21T08:06:08Z</cp:lastPrinted>
  <dcterms:created xsi:type="dcterms:W3CDTF">2022-02-22T13:28:24Z</dcterms:created>
  <dcterms:modified xsi:type="dcterms:W3CDTF">2022-03-21T08:06:21Z</dcterms:modified>
  <cp:category/>
  <cp:version/>
  <cp:contentType/>
  <cp:contentStatus/>
</cp:coreProperties>
</file>