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Мартынова\Годовые отчеты 2019\отчеты 2019 готовые 188шт\Все отчеты в одном 24-03-20 10-08-56\"/>
    </mc:Choice>
  </mc:AlternateContent>
  <bookViews>
    <workbookView xWindow="0" yWindow="0" windowWidth="19200" windowHeight="11685"/>
  </bookViews>
  <sheets>
    <sheet name="Московская 120_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F50" i="1"/>
  <c r="F43" i="1"/>
  <c r="F34" i="1"/>
  <c r="H20" i="1"/>
  <c r="J20" i="1" s="1"/>
  <c r="G5" i="1"/>
</calcChain>
</file>

<file path=xl/sharedStrings.xml><?xml version="1.0" encoding="utf-8"?>
<sst xmlns="http://schemas.openxmlformats.org/spreadsheetml/2006/main" count="102" uniqueCount="73">
  <si>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</si>
  <si>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</si>
  <si>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Московская ул, д.120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</si>
  <si>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</si>
  <si>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</si>
  <si>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</si>
  <si>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</si>
  <si>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</si>
  <si>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</si>
  <si>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</si>
  <si>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</si>
  <si>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</si>
  <si>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</si>
  <si>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</si>
  <si>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</si>
  <si>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</si>
  <si>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</si>
  <si>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</si>
  <si>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</si>
  <si>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</si>
  <si>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</si>
  <si>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</si>
  <si>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</si>
  <si>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</si>
  <si>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</si>
  <si>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</si>
  <si>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</si>
  <si>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</si>
  <si>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</si>
  <si>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</si>
  <si>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</si>
  <si>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</si>
  <si>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</si>
  <si>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</si>
  <si>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</si>
  <si>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</si>
  <si>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Техническое обслуживание лифтов</t>
  </si>
  <si>
    <t>ОАО "Калугалифтремстрой"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</si>
  <si>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</si>
  <si>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</si>
  <si>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</si>
  <si>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</si>
  <si>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</si>
  <si>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</si>
  <si>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</si>
  <si>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</si>
  <si>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</si>
  <si>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</si>
  <si>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Горячее водоснабжение</t>
  </si>
  <si>
    <t>МУП "Калугатеплосеть" г.Калуги</t>
  </si>
  <si>
    <t>Водоотведение</t>
  </si>
  <si>
    <t>Центральное отопление</t>
  </si>
  <si>
    <t>Расшифровка вып. работ по текущему ремонту за 2019г.</t>
  </si>
  <si>
    <t>дезинсекция подв.помещ.</t>
  </si>
  <si>
    <t>смена зап.арматуры на стояках ЦО на тех.этаже</t>
  </si>
  <si>
    <t>зам.оконных блоков на л/кл.под.1,2</t>
  </si>
  <si>
    <t>монтаж решеток на окна на л/клетках</t>
  </si>
  <si>
    <t>замена зап.арматуры на вводе сист.ХВС кв.15</t>
  </si>
  <si>
    <t>утилизация листвы</t>
  </si>
  <si>
    <t>Оплата провайдеров за 2019г.</t>
  </si>
  <si>
    <t>ОАО "Ростелеком"</t>
  </si>
  <si>
    <t xml:space="preserve">ООО Макснет-Системы </t>
  </si>
  <si>
    <t>"Комстар-Регионы"</t>
  </si>
  <si>
    <t>ЗАО "Электро-ком"</t>
  </si>
  <si>
    <t>Накоплено денежных средств по нежилым помещениям за 2019г.</t>
  </si>
  <si>
    <t>Кондратенко Р.Ю.</t>
  </si>
  <si>
    <t>Лифтремстрой</t>
  </si>
  <si>
    <t>Сумма задолженности поданная для принудительного взыскания в УФССП по КО                 на 31.12.19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</si>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</sst>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₽_-;\-* #,##0.00\ _₽_-;_-* &quot;-&quot;??\ _₽_-;_-@_-"/>
  </numFmts>
  <fonts count="11" x14ac:knownFonts="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2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0" fontId="5" fillId="0" borderId="3" xfId="6" quotePrefix="1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5" fillId="0" borderId="3" xfId="6" applyFont="1" applyBorder="1" applyAlignment="1">
      <alignment horizontal="lef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2" fontId="5" fillId="0" borderId="3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3" fillId="0" borderId="2" xfId="10" applyBorder="1" applyAlignment="1">
      <alignment horizontal="left" vertical="top" wrapText="1"/>
    </xf>
    <xf numFmtId="0" fontId="3" fillId="0" borderId="3" xfId="11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5" fillId="0" borderId="3" xfId="6" applyBorder="1" applyAlignment="1">
      <alignment horizontal="left" vertical="top" wrapText="1"/>
    </xf>
    <xf numFmtId="0" fontId="7" fillId="0" borderId="2" xfId="9" applyFont="1" applyBorder="1" applyAlignment="1">
      <alignment horizontal="left" vertical="top" wrapText="1"/>
    </xf>
    <xf numFmtId="2" fontId="5" fillId="0" borderId="7" xfId="9" applyNumberFormat="1" applyBorder="1" applyAlignment="1">
      <alignment horizontal="right" vertical="top" wrapText="1"/>
    </xf>
    <xf numFmtId="0" fontId="5" fillId="0" borderId="8" xfId="8" applyBorder="1" applyAlignment="1">
      <alignment horizontal="lef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2" fontId="6" fillId="2" borderId="2" xfId="1" applyNumberFormat="1" applyFont="1" applyFill="1" applyBorder="1" applyAlignment="1">
      <alignment horizontal="right" vertical="center"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0" borderId="3" xfId="1" applyNumberFormat="1" applyFont="1" applyFill="1" applyBorder="1" applyAlignment="1">
      <alignment horizontal="right" vertical="center" wrapText="1"/>
    </xf>
    <xf numFmtId="2" fontId="1" fillId="0" borderId="5" xfId="1" applyNumberFormat="1" applyFont="1" applyFill="1" applyBorder="1" applyAlignment="1">
      <alignment horizontal="right" vertical="center" wrapText="1"/>
    </xf>
    <xf numFmtId="0" fontId="1" fillId="0" borderId="0" xfId="1" applyFont="1" applyBorder="1" applyAlignment="1">
      <alignment horizontal="left" vertical="center" wrapText="1"/>
    </xf>
    <xf numFmtId="0" fontId="1" fillId="0" borderId="0" xfId="1" applyFont="1" applyBorder="1" applyAlignment="1">
      <alignment wrapText="1"/>
    </xf>
    <xf numFmtId="0" fontId="1" fillId="0" borderId="0" xfId="1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wrapText="1"/>
    </xf>
    <xf numFmtId="2" fontId="6" fillId="0" borderId="0" xfId="1" applyNumberFormat="1" applyFont="1" applyFill="1" applyBorder="1" applyAlignment="1">
      <alignment vertical="center" wrapText="1"/>
    </xf>
    <xf numFmtId="0" fontId="1" fillId="0" borderId="0" xfId="1" applyFill="1" applyAlignment="1">
      <alignment wrapText="1"/>
    </xf>
    <xf numFmtId="0" fontId="1" fillId="0" borderId="4" xfId="1" applyBorder="1" applyAlignment="1">
      <alignment horizontal="left" vertical="center" wrapText="1"/>
    </xf>
    <xf numFmtId="0" fontId="1" fillId="0" borderId="5" xfId="1" applyBorder="1" applyAlignment="1">
      <alignment horizontal="left" vertical="center" wrapText="1"/>
    </xf>
    <xf numFmtId="4" fontId="6" fillId="0" borderId="2" xfId="1" applyNumberFormat="1" applyFont="1" applyBorder="1" applyAlignment="1">
      <alignment horizontal="right" vertical="center" wrapText="1"/>
    </xf>
    <xf numFmtId="0" fontId="1" fillId="0" borderId="3" xfId="1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 wrapText="1"/>
    </xf>
    <xf numFmtId="2" fontId="8" fillId="0" borderId="2" xfId="1" applyNumberFormat="1" applyFont="1" applyFill="1" applyBorder="1" applyAlignment="1">
      <alignment horizontal="right" vertical="center"/>
    </xf>
    <xf numFmtId="2" fontId="8" fillId="0" borderId="2" xfId="1" applyNumberFormat="1" applyFont="1" applyFill="1" applyBorder="1" applyAlignment="1">
      <alignment horizontal="right" vertical="center" wrapText="1"/>
    </xf>
    <xf numFmtId="0" fontId="1" fillId="0" borderId="3" xfId="1" applyBorder="1" applyAlignment="1">
      <alignment horizontal="left" vertical="center" wrapText="1"/>
    </xf>
    <xf numFmtId="0" fontId="1" fillId="0" borderId="0" xfId="1" applyFont="1" applyBorder="1" applyAlignment="1">
      <alignment horizontal="right" vertical="center" wrapText="1"/>
    </xf>
    <xf numFmtId="0" fontId="6" fillId="0" borderId="0" xfId="1" applyFont="1" applyBorder="1" applyAlignment="1">
      <alignment wrapText="1"/>
    </xf>
    <xf numFmtId="0" fontId="9" fillId="0" borderId="0" xfId="1" applyFont="1" applyFill="1" applyBorder="1" applyAlignment="1">
      <alignment horizontal="left" vertical="center" wrapText="1"/>
    </xf>
    <xf numFmtId="2" fontId="6" fillId="0" borderId="0" xfId="1" applyNumberFormat="1" applyFont="1" applyFill="1" applyBorder="1" applyAlignment="1">
      <alignment horizontal="right" wrapText="1"/>
    </xf>
    <xf numFmtId="0" fontId="6" fillId="0" borderId="0" xfId="1" applyFont="1" applyFill="1" applyAlignment="1">
      <alignment horizontal="right" wrapText="1"/>
    </xf>
    <xf numFmtId="0" fontId="6" fillId="0" borderId="3" xfId="1" applyFont="1" applyBorder="1" applyAlignment="1">
      <alignment wrapText="1"/>
    </xf>
    <xf numFmtId="2" fontId="6" fillId="0" borderId="2" xfId="1" applyNumberFormat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1" fillId="0" borderId="2" xfId="1" applyFont="1" applyBorder="1" applyAlignment="1">
      <alignment wrapText="1"/>
    </xf>
    <xf numFmtId="2" fontId="1" fillId="0" borderId="2" xfId="1" applyNumberFormat="1" applyFont="1" applyBorder="1" applyAlignment="1">
      <alignment vertical="center" wrapText="1"/>
    </xf>
    <xf numFmtId="0" fontId="1" fillId="0" borderId="2" xfId="1" applyBorder="1" applyAlignment="1">
      <alignment wrapText="1"/>
    </xf>
    <xf numFmtId="0" fontId="1" fillId="0" borderId="0" xfId="1" applyBorder="1" applyAlignment="1">
      <alignment wrapText="1"/>
    </xf>
    <xf numFmtId="0" fontId="6" fillId="0" borderId="0" xfId="1" applyFont="1" applyBorder="1" applyAlignment="1">
      <alignment vertical="center" wrapText="1"/>
    </xf>
    <xf numFmtId="2" fontId="1" fillId="0" borderId="3" xfId="1" applyNumberFormat="1" applyBorder="1" applyAlignment="1">
      <alignment horizontal="left" vertical="center" wrapText="1"/>
    </xf>
    <xf numFmtId="2" fontId="1" fillId="0" borderId="4" xfId="1" applyNumberFormat="1" applyBorder="1" applyAlignment="1">
      <alignment horizontal="left" vertical="center" wrapText="1"/>
    </xf>
    <xf numFmtId="2" fontId="1" fillId="0" borderId="5" xfId="1" applyNumberFormat="1" applyBorder="1" applyAlignment="1">
      <alignment horizontal="left" vertical="center" wrapText="1"/>
    </xf>
    <xf numFmtId="43" fontId="0" fillId="0" borderId="3" xfId="12" applyNumberFormat="1" applyFont="1" applyBorder="1" applyAlignment="1">
      <alignment horizontal="center"/>
    </xf>
    <xf numFmtId="43" fontId="0" fillId="0" borderId="5" xfId="12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0" fontId="10" fillId="0" borderId="0" xfId="1" applyFont="1" applyBorder="1" applyAlignment="1">
      <alignment horizontal="left"/>
    </xf>
    <xf numFmtId="0" fontId="10" fillId="0" borderId="0" xfId="1" applyFont="1" applyAlignment="1"/>
    <xf numFmtId="0" fontId="1" fillId="0" borderId="0" xfId="1" applyAlignment="1"/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topLeftCell="A31" workbookViewId="0">
      <selection activeCell="A51" sqref="A51:E51"/>
    </sheetView>
  </sheetViews>
  <sheetFormatPr defaultRowHeight="12.75" x14ac:dyDescent="0.2"/>
  <cols>
    <col min="1" max="1" width="5.5" style="1" customWidth="1"/>
    <col min="2" max="2" width="10.25" style="1" customWidth="1"/>
    <col min="3" max="3" width="2" style="1" customWidth="1"/>
    <col min="4" max="4" width="22.62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.625" style="1" customWidth="1"/>
    <col min="15" max="15" width="19.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2.62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.625" style="1" customWidth="1"/>
    <col min="271" max="271" width="19.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2.62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.625" style="1" customWidth="1"/>
    <col min="527" max="527" width="19.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2.62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.625" style="1" customWidth="1"/>
    <col min="783" max="783" width="19.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2.62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.625" style="1" customWidth="1"/>
    <col min="1039" max="1039" width="19.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2.62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.625" style="1" customWidth="1"/>
    <col min="1295" max="1295" width="19.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2.62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.625" style="1" customWidth="1"/>
    <col min="1551" max="1551" width="19.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2.62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.625" style="1" customWidth="1"/>
    <col min="1807" max="1807" width="19.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2.62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.625" style="1" customWidth="1"/>
    <col min="2063" max="2063" width="19.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2.62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.625" style="1" customWidth="1"/>
    <col min="2319" max="2319" width="19.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2.62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.625" style="1" customWidth="1"/>
    <col min="2575" max="2575" width="19.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2.62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.625" style="1" customWidth="1"/>
    <col min="2831" max="2831" width="19.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2.62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.625" style="1" customWidth="1"/>
    <col min="3087" max="3087" width="19.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2.62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.625" style="1" customWidth="1"/>
    <col min="3343" max="3343" width="19.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2.62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.625" style="1" customWidth="1"/>
    <col min="3599" max="3599" width="19.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2.62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.625" style="1" customWidth="1"/>
    <col min="3855" max="3855" width="19.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2.62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.625" style="1" customWidth="1"/>
    <col min="4111" max="4111" width="19.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2.62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.625" style="1" customWidth="1"/>
    <col min="4367" max="4367" width="19.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2.62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.625" style="1" customWidth="1"/>
    <col min="4623" max="4623" width="19.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2.62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.625" style="1" customWidth="1"/>
    <col min="4879" max="4879" width="19.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2.62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.625" style="1" customWidth="1"/>
    <col min="5135" max="5135" width="19.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2.62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.625" style="1" customWidth="1"/>
    <col min="5391" max="5391" width="19.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2.62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.625" style="1" customWidth="1"/>
    <col min="5647" max="5647" width="19.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2.62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.625" style="1" customWidth="1"/>
    <col min="5903" max="5903" width="19.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2.62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.625" style="1" customWidth="1"/>
    <col min="6159" max="6159" width="19.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2.62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.625" style="1" customWidth="1"/>
    <col min="6415" max="6415" width="19.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2.62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.625" style="1" customWidth="1"/>
    <col min="6671" max="6671" width="19.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2.62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.625" style="1" customWidth="1"/>
    <col min="6927" max="6927" width="19.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2.62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.625" style="1" customWidth="1"/>
    <col min="7183" max="7183" width="19.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2.62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.625" style="1" customWidth="1"/>
    <col min="7439" max="7439" width="19.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2.62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.625" style="1" customWidth="1"/>
    <col min="7695" max="7695" width="19.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2.62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.625" style="1" customWidth="1"/>
    <col min="7951" max="7951" width="19.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2.62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.625" style="1" customWidth="1"/>
    <col min="8207" max="8207" width="19.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2.62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.625" style="1" customWidth="1"/>
    <col min="8463" max="8463" width="19.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2.62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.625" style="1" customWidth="1"/>
    <col min="8719" max="8719" width="19.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2.62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.625" style="1" customWidth="1"/>
    <col min="8975" max="8975" width="19.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2.62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.625" style="1" customWidth="1"/>
    <col min="9231" max="9231" width="19.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2.62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.625" style="1" customWidth="1"/>
    <col min="9487" max="9487" width="19.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2.62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.625" style="1" customWidth="1"/>
    <col min="9743" max="9743" width="19.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2.62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.625" style="1" customWidth="1"/>
    <col min="9999" max="9999" width="19.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2.62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.625" style="1" customWidth="1"/>
    <col min="10255" max="10255" width="19.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2.62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.625" style="1" customWidth="1"/>
    <col min="10511" max="10511" width="19.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2.62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.625" style="1" customWidth="1"/>
    <col min="10767" max="10767" width="19.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2.62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.625" style="1" customWidth="1"/>
    <col min="11023" max="11023" width="19.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2.62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.625" style="1" customWidth="1"/>
    <col min="11279" max="11279" width="19.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2.62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.625" style="1" customWidth="1"/>
    <col min="11535" max="11535" width="19.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2.62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.625" style="1" customWidth="1"/>
    <col min="11791" max="11791" width="19.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2.62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.625" style="1" customWidth="1"/>
    <col min="12047" max="12047" width="19.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2.62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.625" style="1" customWidth="1"/>
    <col min="12303" max="12303" width="19.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2.62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.625" style="1" customWidth="1"/>
    <col min="12559" max="12559" width="19.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2.62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.625" style="1" customWidth="1"/>
    <col min="12815" max="12815" width="19.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2.62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.625" style="1" customWidth="1"/>
    <col min="13071" max="13071" width="19.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2.62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.625" style="1" customWidth="1"/>
    <col min="13327" max="13327" width="19.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2.62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.625" style="1" customWidth="1"/>
    <col min="13583" max="13583" width="19.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2.62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.625" style="1" customWidth="1"/>
    <col min="13839" max="13839" width="19.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2.62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.625" style="1" customWidth="1"/>
    <col min="14095" max="14095" width="19.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2.62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.625" style="1" customWidth="1"/>
    <col min="14351" max="14351" width="19.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2.62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.625" style="1" customWidth="1"/>
    <col min="14607" max="14607" width="19.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2.62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.625" style="1" customWidth="1"/>
    <col min="14863" max="14863" width="19.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2.62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.625" style="1" customWidth="1"/>
    <col min="15119" max="15119" width="19.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2.62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.625" style="1" customWidth="1"/>
    <col min="15375" max="15375" width="19.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2.62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.625" style="1" customWidth="1"/>
    <col min="15631" max="15631" width="19.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2.62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.625" style="1" customWidth="1"/>
    <col min="15887" max="15887" width="19.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2.62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.625" style="1" customWidth="1"/>
    <col min="16143" max="16143" width="19.25" style="1" customWidth="1"/>
    <col min="16144" max="16384" width="9" style="1"/>
  </cols>
  <sheetData>
    <row r="1" spans="1:15" ht="18" customHeight="1" x14ac:dyDescent="0.2"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ht="12.75" customHeight="1" x14ac:dyDescent="0.2">
      <c r="D2" s="4" t="s">
        <v>1</v>
      </c>
      <c r="E2" s="5"/>
      <c r="F2" s="5"/>
      <c r="G2" s="5"/>
      <c r="H2" s="5"/>
      <c r="I2" s="5"/>
      <c r="J2" s="5"/>
      <c r="K2" s="5"/>
    </row>
    <row r="3" spans="1:15" ht="20.85" customHeight="1" x14ac:dyDescent="0.2">
      <c r="C3" s="6" t="s">
        <v>2</v>
      </c>
      <c r="D3" s="7"/>
      <c r="E3" s="7"/>
      <c r="F3" s="7"/>
      <c r="G3" s="7"/>
      <c r="H3" s="7"/>
      <c r="I3" s="7"/>
      <c r="J3" s="7"/>
    </row>
    <row r="4" spans="1:15" ht="48" customHeight="1" x14ac:dyDescent="0.2">
      <c r="A4" s="8" t="s">
        <v>3</v>
      </c>
      <c r="B4" s="9" t="s">
        <v>4</v>
      </c>
      <c r="C4" s="10"/>
      <c r="D4" s="11"/>
      <c r="E4" s="12" t="s">
        <v>5</v>
      </c>
      <c r="F4" s="8" t="s">
        <v>6</v>
      </c>
      <c r="G4" s="13" t="s">
        <v>7</v>
      </c>
      <c r="H4" s="8" t="s">
        <v>8</v>
      </c>
      <c r="I4" s="12" t="s">
        <v>9</v>
      </c>
      <c r="J4" s="9" t="s">
        <v>10</v>
      </c>
      <c r="K4" s="10"/>
      <c r="L4" s="11"/>
      <c r="M4" s="9" t="s">
        <v>11</v>
      </c>
      <c r="N4" s="14"/>
      <c r="O4" s="8" t="s">
        <v>12</v>
      </c>
    </row>
    <row r="5" spans="1:15" x14ac:dyDescent="0.2">
      <c r="A5" s="15"/>
      <c r="B5" s="16" t="s">
        <v>13</v>
      </c>
      <c r="C5" s="17"/>
      <c r="D5" s="18"/>
      <c r="E5" s="19" t="s">
        <v>14</v>
      </c>
      <c r="F5" s="8"/>
      <c r="G5" s="20">
        <f>SUM(G6:G7)</f>
        <v>5863.5</v>
      </c>
      <c r="H5" s="8"/>
      <c r="I5" s="12"/>
      <c r="J5" s="15"/>
      <c r="K5" s="21"/>
      <c r="L5" s="22"/>
      <c r="M5" s="15"/>
      <c r="N5" s="23"/>
      <c r="O5" s="8"/>
    </row>
    <row r="6" spans="1:15" ht="15.75" customHeight="1" x14ac:dyDescent="0.2">
      <c r="A6" s="24"/>
      <c r="B6" s="25" t="s">
        <v>15</v>
      </c>
      <c r="C6" s="10"/>
      <c r="D6" s="11"/>
      <c r="E6" s="26" t="s">
        <v>14</v>
      </c>
      <c r="F6" s="27"/>
      <c r="G6" s="28">
        <v>5341.1</v>
      </c>
      <c r="H6" s="27"/>
      <c r="I6" s="29"/>
      <c r="J6" s="30"/>
      <c r="K6" s="10"/>
      <c r="L6" s="11"/>
      <c r="M6" s="30"/>
      <c r="N6" s="31"/>
      <c r="O6" s="27"/>
    </row>
    <row r="7" spans="1:15" ht="15.75" customHeight="1" x14ac:dyDescent="0.2">
      <c r="A7" s="24"/>
      <c r="B7" s="32" t="s">
        <v>16</v>
      </c>
      <c r="C7" s="10"/>
      <c r="D7" s="11"/>
      <c r="E7" s="26" t="s">
        <v>14</v>
      </c>
      <c r="F7" s="27"/>
      <c r="G7" s="28">
        <v>522.4</v>
      </c>
      <c r="H7" s="27"/>
      <c r="I7" s="29"/>
      <c r="J7" s="33"/>
      <c r="K7" s="21"/>
      <c r="L7" s="22"/>
      <c r="M7" s="33"/>
      <c r="N7" s="34"/>
      <c r="O7" s="27"/>
    </row>
    <row r="8" spans="1:15" ht="26.45" customHeight="1" x14ac:dyDescent="0.2">
      <c r="A8" s="35">
        <v>1</v>
      </c>
      <c r="B8" s="36" t="s">
        <v>17</v>
      </c>
      <c r="C8" s="10"/>
      <c r="D8" s="11"/>
      <c r="E8" s="26" t="s">
        <v>18</v>
      </c>
      <c r="F8" s="37">
        <v>9.35</v>
      </c>
      <c r="G8" s="28">
        <v>599274.84</v>
      </c>
      <c r="H8" s="37">
        <v>598623.38</v>
      </c>
      <c r="I8" s="28">
        <v>599274.84</v>
      </c>
      <c r="J8" s="38">
        <v>-651.46</v>
      </c>
      <c r="K8" s="10"/>
      <c r="L8" s="11"/>
      <c r="M8" s="38">
        <v>651.46</v>
      </c>
      <c r="N8" s="11"/>
      <c r="O8" s="39" t="s">
        <v>19</v>
      </c>
    </row>
    <row r="9" spans="1:15" ht="33" customHeight="1" x14ac:dyDescent="0.2">
      <c r="A9" s="24">
        <v>1.1000000000000001</v>
      </c>
      <c r="B9" s="25" t="s">
        <v>20</v>
      </c>
      <c r="C9" s="10"/>
      <c r="D9" s="11"/>
      <c r="E9" s="26" t="s">
        <v>18</v>
      </c>
      <c r="F9" s="37">
        <v>0.87</v>
      </c>
      <c r="G9" s="28">
        <v>55761.36</v>
      </c>
      <c r="H9" s="37">
        <v>55700.73</v>
      </c>
      <c r="I9" s="28">
        <v>55761.36</v>
      </c>
      <c r="J9" s="38">
        <v>-60.63</v>
      </c>
      <c r="K9" s="10"/>
      <c r="L9" s="11"/>
      <c r="M9" s="38">
        <v>60.63</v>
      </c>
      <c r="N9" s="11"/>
      <c r="O9" s="39" t="s">
        <v>21</v>
      </c>
    </row>
    <row r="10" spans="1:15" ht="15" customHeight="1" x14ac:dyDescent="0.2">
      <c r="A10" s="24">
        <v>1.2</v>
      </c>
      <c r="B10" s="25" t="s">
        <v>22</v>
      </c>
      <c r="C10" s="10"/>
      <c r="D10" s="11"/>
      <c r="E10" s="26" t="s">
        <v>18</v>
      </c>
      <c r="F10" s="37">
        <v>1.75</v>
      </c>
      <c r="G10" s="28">
        <v>112163.76</v>
      </c>
      <c r="H10" s="37">
        <v>112041.83</v>
      </c>
      <c r="I10" s="28">
        <v>112163.76</v>
      </c>
      <c r="J10" s="38">
        <v>-121.93</v>
      </c>
      <c r="K10" s="10"/>
      <c r="L10" s="11"/>
      <c r="M10" s="38">
        <v>121.93</v>
      </c>
      <c r="N10" s="11"/>
      <c r="O10" s="39" t="s">
        <v>21</v>
      </c>
    </row>
    <row r="11" spans="1:15" ht="15.2" customHeight="1" x14ac:dyDescent="0.2">
      <c r="A11" s="24">
        <v>1.3</v>
      </c>
      <c r="B11" s="25" t="s">
        <v>23</v>
      </c>
      <c r="C11" s="10"/>
      <c r="D11" s="11"/>
      <c r="E11" s="26" t="s">
        <v>18</v>
      </c>
      <c r="F11" s="37">
        <v>2.71</v>
      </c>
      <c r="G11" s="28">
        <v>173693.52</v>
      </c>
      <c r="H11" s="37">
        <v>173504.7</v>
      </c>
      <c r="I11" s="28">
        <v>173693.52</v>
      </c>
      <c r="J11" s="38">
        <v>-188.82</v>
      </c>
      <c r="K11" s="10"/>
      <c r="L11" s="11"/>
      <c r="M11" s="38">
        <v>188.82</v>
      </c>
      <c r="N11" s="11"/>
      <c r="O11" s="39" t="s">
        <v>21</v>
      </c>
    </row>
    <row r="12" spans="1:15" ht="15.6" customHeight="1" x14ac:dyDescent="0.2">
      <c r="A12" s="24">
        <v>1.4</v>
      </c>
      <c r="B12" s="25" t="s">
        <v>24</v>
      </c>
      <c r="C12" s="10"/>
      <c r="D12" s="11"/>
      <c r="E12" s="26" t="s">
        <v>18</v>
      </c>
      <c r="F12" s="37">
        <v>2.12</v>
      </c>
      <c r="G12" s="28">
        <v>135878.39999999999</v>
      </c>
      <c r="H12" s="37">
        <v>135730.69</v>
      </c>
      <c r="I12" s="28">
        <v>135878.39999999999</v>
      </c>
      <c r="J12" s="38">
        <v>-147.71</v>
      </c>
      <c r="K12" s="10"/>
      <c r="L12" s="11"/>
      <c r="M12" s="38">
        <v>147.71</v>
      </c>
      <c r="N12" s="11"/>
      <c r="O12" s="39" t="s">
        <v>25</v>
      </c>
    </row>
    <row r="13" spans="1:15" ht="15.2" customHeight="1" x14ac:dyDescent="0.2">
      <c r="A13" s="24">
        <v>1.5</v>
      </c>
      <c r="B13" s="25" t="s">
        <v>26</v>
      </c>
      <c r="C13" s="10"/>
      <c r="D13" s="11"/>
      <c r="E13" s="26" t="s">
        <v>18</v>
      </c>
      <c r="F13" s="37">
        <v>1.23</v>
      </c>
      <c r="G13" s="28">
        <v>78835.08</v>
      </c>
      <c r="H13" s="37">
        <v>78749.38</v>
      </c>
      <c r="I13" s="28">
        <v>78835.08</v>
      </c>
      <c r="J13" s="38">
        <v>-85.7</v>
      </c>
      <c r="K13" s="10"/>
      <c r="L13" s="11"/>
      <c r="M13" s="38">
        <v>85.7</v>
      </c>
      <c r="N13" s="11"/>
      <c r="O13" s="39" t="s">
        <v>27</v>
      </c>
    </row>
    <row r="14" spans="1:15" ht="15.2" customHeight="1" x14ac:dyDescent="0.2">
      <c r="A14" s="24">
        <v>1.6</v>
      </c>
      <c r="B14" s="25" t="s">
        <v>28</v>
      </c>
      <c r="C14" s="10"/>
      <c r="D14" s="11"/>
      <c r="E14" s="26" t="s">
        <v>18</v>
      </c>
      <c r="F14" s="37">
        <v>0.36</v>
      </c>
      <c r="G14" s="28">
        <v>23073.72</v>
      </c>
      <c r="H14" s="37">
        <v>23048.66</v>
      </c>
      <c r="I14" s="28">
        <v>23073.72</v>
      </c>
      <c r="J14" s="38">
        <v>-25.06</v>
      </c>
      <c r="K14" s="10"/>
      <c r="L14" s="11"/>
      <c r="M14" s="38">
        <v>25.06</v>
      </c>
      <c r="N14" s="11"/>
      <c r="O14" s="39" t="s">
        <v>29</v>
      </c>
    </row>
    <row r="15" spans="1:15" ht="33.75" x14ac:dyDescent="0.2">
      <c r="A15" s="24">
        <v>1.7</v>
      </c>
      <c r="B15" s="25" t="s">
        <v>30</v>
      </c>
      <c r="C15" s="10"/>
      <c r="D15" s="11"/>
      <c r="E15" s="40" t="s">
        <v>18</v>
      </c>
      <c r="F15" s="37">
        <v>0.14000000000000001</v>
      </c>
      <c r="G15" s="41">
        <v>8973.1200000000008</v>
      </c>
      <c r="H15" s="37">
        <v>8963.39</v>
      </c>
      <c r="I15" s="41">
        <v>8973.1200000000008</v>
      </c>
      <c r="J15" s="38">
        <v>-9.73</v>
      </c>
      <c r="K15" s="10"/>
      <c r="L15" s="11"/>
      <c r="M15" s="38">
        <v>9.73</v>
      </c>
      <c r="N15" s="11"/>
      <c r="O15" s="39" t="s">
        <v>31</v>
      </c>
    </row>
    <row r="16" spans="1:15" ht="15.6" customHeight="1" x14ac:dyDescent="0.2">
      <c r="A16" s="42">
        <v>1.8</v>
      </c>
      <c r="B16" s="25" t="s">
        <v>32</v>
      </c>
      <c r="C16" s="10"/>
      <c r="D16" s="11"/>
      <c r="E16" s="40" t="s">
        <v>18</v>
      </c>
      <c r="F16" s="37">
        <v>0.1</v>
      </c>
      <c r="G16" s="41">
        <v>6409.32</v>
      </c>
      <c r="H16" s="37">
        <v>6402.36</v>
      </c>
      <c r="I16" s="41">
        <v>6409.32</v>
      </c>
      <c r="J16" s="38">
        <v>-6.96</v>
      </c>
      <c r="K16" s="10"/>
      <c r="L16" s="11"/>
      <c r="M16" s="38">
        <v>6.96</v>
      </c>
      <c r="N16" s="11"/>
      <c r="O16" s="39" t="s">
        <v>33</v>
      </c>
    </row>
    <row r="17" spans="1:15" ht="33.75" x14ac:dyDescent="0.2">
      <c r="A17" s="42">
        <v>1.9</v>
      </c>
      <c r="B17" s="25" t="s">
        <v>34</v>
      </c>
      <c r="C17" s="10"/>
      <c r="D17" s="11"/>
      <c r="E17" s="43" t="s">
        <v>18</v>
      </c>
      <c r="F17" s="37">
        <v>7.0000000000000007E-2</v>
      </c>
      <c r="G17" s="44">
        <v>4486.5600000000004</v>
      </c>
      <c r="H17" s="37">
        <v>4481.68</v>
      </c>
      <c r="I17" s="44">
        <v>4486.5600000000004</v>
      </c>
      <c r="J17" s="38">
        <v>-4.88</v>
      </c>
      <c r="K17" s="45"/>
      <c r="L17" s="46"/>
      <c r="M17" s="38">
        <v>4.88</v>
      </c>
      <c r="N17" s="46"/>
      <c r="O17" s="39" t="s">
        <v>35</v>
      </c>
    </row>
    <row r="18" spans="1:15" ht="14.45" customHeight="1" x14ac:dyDescent="0.2">
      <c r="A18" s="47">
        <v>2</v>
      </c>
      <c r="B18" s="36" t="s">
        <v>36</v>
      </c>
      <c r="C18" s="45"/>
      <c r="D18" s="46"/>
      <c r="E18" s="40" t="s">
        <v>18</v>
      </c>
      <c r="F18" s="37">
        <v>3.58</v>
      </c>
      <c r="G18" s="41">
        <v>229138.66</v>
      </c>
      <c r="H18" s="37">
        <v>220079.92</v>
      </c>
      <c r="I18" s="41">
        <v>229138.66</v>
      </c>
      <c r="J18" s="38">
        <v>-9058.74</v>
      </c>
      <c r="K18" s="45"/>
      <c r="L18" s="46"/>
      <c r="M18" s="38">
        <v>9058.74</v>
      </c>
      <c r="N18" s="46"/>
      <c r="O18" s="39" t="s">
        <v>37</v>
      </c>
    </row>
    <row r="19" spans="1:15" ht="14.45" customHeight="1" x14ac:dyDescent="0.2">
      <c r="A19" s="47"/>
      <c r="B19" s="48"/>
      <c r="C19" s="49"/>
      <c r="D19" s="50"/>
      <c r="E19" s="40"/>
      <c r="F19" s="37"/>
      <c r="G19" s="41"/>
      <c r="H19" s="37"/>
      <c r="I19" s="41"/>
      <c r="J19" s="51"/>
      <c r="K19" s="49"/>
      <c r="L19" s="50"/>
      <c r="M19" s="51"/>
      <c r="N19" s="50"/>
      <c r="O19" s="39"/>
    </row>
    <row r="20" spans="1:15" ht="15.2" customHeight="1" x14ac:dyDescent="0.2">
      <c r="A20" s="47">
        <v>3</v>
      </c>
      <c r="B20" s="36" t="s">
        <v>38</v>
      </c>
      <c r="C20" s="45"/>
      <c r="D20" s="46"/>
      <c r="E20" s="40" t="s">
        <v>18</v>
      </c>
      <c r="F20" s="37">
        <v>2</v>
      </c>
      <c r="G20" s="34"/>
      <c r="H20" s="52">
        <f>SUM(H21:H23)-H24</f>
        <v>245665.09999999998</v>
      </c>
      <c r="I20" s="53">
        <v>279346.75</v>
      </c>
      <c r="J20" s="54">
        <f>H20-I20</f>
        <v>-33681.650000000023</v>
      </c>
      <c r="K20" s="55"/>
      <c r="L20" s="56"/>
      <c r="M20" s="57">
        <v>33681.65</v>
      </c>
      <c r="N20" s="56"/>
      <c r="O20" s="27"/>
    </row>
    <row r="21" spans="1:15" ht="15.2" customHeight="1" x14ac:dyDescent="0.2">
      <c r="A21" s="42"/>
      <c r="B21" s="25" t="s">
        <v>39</v>
      </c>
      <c r="C21" s="45"/>
      <c r="D21" s="46"/>
      <c r="E21" s="40" t="s">
        <v>18</v>
      </c>
      <c r="F21" s="27"/>
      <c r="G21" s="41">
        <v>128186.4</v>
      </c>
      <c r="H21" s="37">
        <v>127794.14</v>
      </c>
      <c r="I21" s="34"/>
      <c r="J21" s="30"/>
      <c r="K21" s="45"/>
      <c r="L21" s="46"/>
      <c r="M21" s="30"/>
      <c r="N21" s="46"/>
      <c r="O21" s="27"/>
    </row>
    <row r="22" spans="1:15" ht="15" customHeight="1" x14ac:dyDescent="0.2">
      <c r="A22" s="42"/>
      <c r="B22" s="25" t="s">
        <v>40</v>
      </c>
      <c r="C22" s="45"/>
      <c r="D22" s="46"/>
      <c r="E22" s="40" t="s">
        <v>18</v>
      </c>
      <c r="F22" s="27"/>
      <c r="G22" s="34"/>
      <c r="H22" s="37">
        <v>127581.16</v>
      </c>
      <c r="I22" s="34"/>
      <c r="J22" s="30"/>
      <c r="K22" s="45"/>
      <c r="L22" s="46"/>
      <c r="M22" s="30"/>
      <c r="N22" s="46"/>
      <c r="O22" s="27"/>
    </row>
    <row r="23" spans="1:15" ht="15.2" customHeight="1" x14ac:dyDescent="0.2">
      <c r="A23" s="42"/>
      <c r="B23" s="25" t="s">
        <v>41</v>
      </c>
      <c r="C23" s="45"/>
      <c r="D23" s="46"/>
      <c r="E23" s="40" t="s">
        <v>18</v>
      </c>
      <c r="F23" s="27"/>
      <c r="G23" s="34"/>
      <c r="H23" s="27"/>
      <c r="I23" s="41">
        <v>279346.75</v>
      </c>
      <c r="J23" s="30"/>
      <c r="K23" s="45"/>
      <c r="L23" s="46"/>
      <c r="M23" s="30"/>
      <c r="N23" s="46"/>
      <c r="O23" s="27"/>
    </row>
    <row r="24" spans="1:15" ht="15.2" customHeight="1" x14ac:dyDescent="0.2">
      <c r="A24" s="42"/>
      <c r="B24" s="58" t="s">
        <v>42</v>
      </c>
      <c r="C24" s="45"/>
      <c r="D24" s="46"/>
      <c r="E24" s="40" t="s">
        <v>18</v>
      </c>
      <c r="F24" s="27"/>
      <c r="G24" s="34"/>
      <c r="H24" s="37">
        <v>9710.2000000000007</v>
      </c>
      <c r="I24" s="34"/>
      <c r="J24" s="30"/>
      <c r="K24" s="45"/>
      <c r="L24" s="46"/>
      <c r="M24" s="30"/>
      <c r="N24" s="46"/>
      <c r="O24" s="27"/>
    </row>
    <row r="25" spans="1:15" ht="15" customHeight="1" x14ac:dyDescent="0.2">
      <c r="A25" s="42"/>
      <c r="B25" s="25"/>
      <c r="C25" s="45"/>
      <c r="D25" s="46"/>
      <c r="E25" s="40"/>
      <c r="F25" s="27"/>
      <c r="G25" s="34"/>
      <c r="H25" s="27"/>
      <c r="I25" s="34"/>
      <c r="J25" s="30"/>
      <c r="K25" s="45"/>
      <c r="L25" s="46"/>
      <c r="M25" s="30"/>
      <c r="N25" s="46"/>
      <c r="O25" s="27"/>
    </row>
    <row r="26" spans="1:15" ht="15.2" customHeight="1" x14ac:dyDescent="0.2">
      <c r="A26" s="35">
        <v>4</v>
      </c>
      <c r="B26" s="36" t="s">
        <v>43</v>
      </c>
      <c r="C26" s="45"/>
      <c r="D26" s="46"/>
      <c r="E26" s="40" t="s">
        <v>18</v>
      </c>
      <c r="F26" s="27"/>
      <c r="G26" s="28">
        <v>2387333.17</v>
      </c>
      <c r="H26" s="37">
        <v>2423106.0299999998</v>
      </c>
      <c r="I26" s="28">
        <v>2387333.17</v>
      </c>
      <c r="J26" s="38">
        <v>-16905.93</v>
      </c>
      <c r="K26" s="45"/>
      <c r="L26" s="46"/>
      <c r="M26" s="38">
        <v>16905.93</v>
      </c>
      <c r="N26" s="46"/>
      <c r="O26" s="27"/>
    </row>
    <row r="27" spans="1:15" ht="15.2" customHeight="1" x14ac:dyDescent="0.2">
      <c r="A27" s="24"/>
      <c r="B27" s="25" t="s">
        <v>44</v>
      </c>
      <c r="C27" s="45"/>
      <c r="D27" s="46"/>
      <c r="E27" s="40" t="s">
        <v>18</v>
      </c>
      <c r="F27" s="27"/>
      <c r="G27" s="28">
        <v>65749.7</v>
      </c>
      <c r="H27" s="37">
        <v>69872.33</v>
      </c>
      <c r="I27" s="28">
        <v>65749.7</v>
      </c>
      <c r="J27" s="38"/>
      <c r="K27" s="45"/>
      <c r="L27" s="46"/>
      <c r="M27" s="30"/>
      <c r="N27" s="31"/>
      <c r="O27" s="59" t="s">
        <v>45</v>
      </c>
    </row>
    <row r="28" spans="1:15" ht="15.2" customHeight="1" x14ac:dyDescent="0.2">
      <c r="A28" s="24"/>
      <c r="B28" s="25" t="s">
        <v>46</v>
      </c>
      <c r="C28" s="45"/>
      <c r="D28" s="46"/>
      <c r="E28" s="40" t="s">
        <v>18</v>
      </c>
      <c r="F28" s="27"/>
      <c r="G28" s="28">
        <v>184808.86</v>
      </c>
      <c r="H28" s="37">
        <v>183098.56</v>
      </c>
      <c r="I28" s="28">
        <v>184808.86</v>
      </c>
      <c r="J28" s="38">
        <v>-1710.3</v>
      </c>
      <c r="K28" s="45"/>
      <c r="L28" s="46"/>
      <c r="M28" s="38">
        <v>1710.3</v>
      </c>
      <c r="N28" s="46"/>
      <c r="O28" s="39" t="s">
        <v>47</v>
      </c>
    </row>
    <row r="29" spans="1:15" ht="15.2" customHeight="1" x14ac:dyDescent="0.2">
      <c r="A29" s="24"/>
      <c r="B29" s="25" t="s">
        <v>48</v>
      </c>
      <c r="C29" s="45"/>
      <c r="D29" s="46"/>
      <c r="E29" s="40" t="s">
        <v>18</v>
      </c>
      <c r="F29" s="27"/>
      <c r="G29" s="60">
        <v>625599.31000000006</v>
      </c>
      <c r="H29" s="37">
        <v>613080.49</v>
      </c>
      <c r="I29" s="60">
        <v>625599.31000000006</v>
      </c>
      <c r="J29" s="38">
        <v>-12518.82</v>
      </c>
      <c r="K29" s="45"/>
      <c r="L29" s="46"/>
      <c r="M29" s="38">
        <v>12518.82</v>
      </c>
      <c r="N29" s="46"/>
      <c r="O29" s="39" t="s">
        <v>49</v>
      </c>
    </row>
    <row r="30" spans="1:15" ht="15.2" customHeight="1" x14ac:dyDescent="0.2">
      <c r="A30" s="61"/>
      <c r="B30" s="25" t="s">
        <v>50</v>
      </c>
      <c r="C30" s="45"/>
      <c r="D30" s="46"/>
      <c r="E30" s="40" t="s">
        <v>18</v>
      </c>
      <c r="F30" s="27"/>
      <c r="G30" s="37">
        <v>192909.23</v>
      </c>
      <c r="H30" s="37">
        <v>190232.42</v>
      </c>
      <c r="I30" s="37">
        <v>192909.23</v>
      </c>
      <c r="J30" s="38">
        <v>-2676.81</v>
      </c>
      <c r="K30" s="45"/>
      <c r="L30" s="46"/>
      <c r="M30" s="38">
        <v>2676.81</v>
      </c>
      <c r="N30" s="46"/>
      <c r="O30" s="39" t="s">
        <v>47</v>
      </c>
    </row>
    <row r="31" spans="1:15" ht="15.2" customHeight="1" x14ac:dyDescent="0.2">
      <c r="A31" s="42"/>
      <c r="B31" s="25" t="s">
        <v>51</v>
      </c>
      <c r="C31" s="45"/>
      <c r="D31" s="46"/>
      <c r="E31" s="40" t="s">
        <v>18</v>
      </c>
      <c r="F31" s="27"/>
      <c r="G31" s="37">
        <v>1318266.07</v>
      </c>
      <c r="H31" s="37">
        <v>1366822.23</v>
      </c>
      <c r="I31" s="37">
        <v>1318266.07</v>
      </c>
      <c r="J31" s="38"/>
      <c r="K31" s="45"/>
      <c r="L31" s="46"/>
      <c r="M31" s="30"/>
      <c r="N31" s="46"/>
      <c r="O31" s="39" t="s">
        <v>49</v>
      </c>
    </row>
    <row r="32" spans="1:15" ht="15.2" customHeight="1" x14ac:dyDescent="0.2"/>
    <row r="34" spans="1:7" x14ac:dyDescent="0.2">
      <c r="A34" s="62" t="s">
        <v>52</v>
      </c>
      <c r="B34" s="63"/>
      <c r="C34" s="63"/>
      <c r="D34" s="63"/>
      <c r="E34" s="64"/>
      <c r="F34" s="65">
        <f>SUM(F35:F40)</f>
        <v>279346.75</v>
      </c>
      <c r="G34" s="65"/>
    </row>
    <row r="35" spans="1:7" x14ac:dyDescent="0.2">
      <c r="A35" s="66" t="s">
        <v>53</v>
      </c>
      <c r="B35" s="67"/>
      <c r="C35" s="67"/>
      <c r="D35" s="67"/>
      <c r="E35" s="68"/>
      <c r="F35" s="69">
        <v>934</v>
      </c>
      <c r="G35" s="70"/>
    </row>
    <row r="36" spans="1:7" x14ac:dyDescent="0.2">
      <c r="A36" s="66" t="s">
        <v>54</v>
      </c>
      <c r="B36" s="67"/>
      <c r="C36" s="67"/>
      <c r="D36" s="67"/>
      <c r="E36" s="68"/>
      <c r="F36" s="69">
        <v>41140</v>
      </c>
      <c r="G36" s="70"/>
    </row>
    <row r="37" spans="1:7" x14ac:dyDescent="0.2">
      <c r="A37" s="66" t="s">
        <v>55</v>
      </c>
      <c r="B37" s="67"/>
      <c r="C37" s="67"/>
      <c r="D37" s="67"/>
      <c r="E37" s="68"/>
      <c r="F37" s="69">
        <v>192501.87</v>
      </c>
      <c r="G37" s="70"/>
    </row>
    <row r="38" spans="1:7" x14ac:dyDescent="0.2">
      <c r="A38" s="66" t="s">
        <v>56</v>
      </c>
      <c r="B38" s="67"/>
      <c r="C38" s="67"/>
      <c r="D38" s="67"/>
      <c r="E38" s="68"/>
      <c r="F38" s="69">
        <v>38400</v>
      </c>
      <c r="G38" s="70"/>
    </row>
    <row r="39" spans="1:7" x14ac:dyDescent="0.2">
      <c r="A39" s="66" t="s">
        <v>57</v>
      </c>
      <c r="B39" s="67"/>
      <c r="C39" s="67"/>
      <c r="D39" s="67"/>
      <c r="E39" s="68"/>
      <c r="F39" s="69">
        <v>397</v>
      </c>
      <c r="G39" s="70"/>
    </row>
    <row r="40" spans="1:7" x14ac:dyDescent="0.2">
      <c r="A40" s="66" t="s">
        <v>58</v>
      </c>
      <c r="B40" s="67"/>
      <c r="C40" s="67"/>
      <c r="D40" s="67"/>
      <c r="E40" s="68"/>
      <c r="F40" s="69">
        <v>5973.88</v>
      </c>
      <c r="G40" s="70"/>
    </row>
    <row r="41" spans="1:7" x14ac:dyDescent="0.2">
      <c r="A41" s="71"/>
      <c r="B41" s="71"/>
      <c r="C41" s="71"/>
      <c r="D41" s="71"/>
      <c r="E41" s="72"/>
      <c r="F41" s="73"/>
    </row>
    <row r="42" spans="1:7" x14ac:dyDescent="0.2">
      <c r="A42" s="74"/>
      <c r="B42" s="74"/>
      <c r="C42" s="74"/>
      <c r="D42" s="74"/>
      <c r="E42" s="75"/>
      <c r="F42" s="76"/>
      <c r="G42" s="77"/>
    </row>
    <row r="43" spans="1:7" x14ac:dyDescent="0.2">
      <c r="A43" s="62" t="s">
        <v>59</v>
      </c>
      <c r="B43" s="78"/>
      <c r="C43" s="78"/>
      <c r="D43" s="78"/>
      <c r="E43" s="79"/>
      <c r="F43" s="80">
        <f>SUM(F44:G47)</f>
        <v>16680</v>
      </c>
      <c r="G43" s="80"/>
    </row>
    <row r="44" spans="1:7" x14ac:dyDescent="0.2">
      <c r="A44" s="81" t="s">
        <v>60</v>
      </c>
      <c r="B44" s="82"/>
      <c r="C44" s="82"/>
      <c r="D44" s="82"/>
      <c r="E44" s="83"/>
      <c r="F44" s="84">
        <v>3240</v>
      </c>
      <c r="G44" s="84"/>
    </row>
    <row r="45" spans="1:7" x14ac:dyDescent="0.2">
      <c r="A45" s="81" t="s">
        <v>61</v>
      </c>
      <c r="B45" s="82"/>
      <c r="C45" s="82"/>
      <c r="D45" s="82"/>
      <c r="E45" s="83"/>
      <c r="F45" s="85">
        <v>6960</v>
      </c>
      <c r="G45" s="85"/>
    </row>
    <row r="46" spans="1:7" x14ac:dyDescent="0.2">
      <c r="A46" s="86" t="s">
        <v>62</v>
      </c>
      <c r="B46" s="82"/>
      <c r="C46" s="82"/>
      <c r="D46" s="82"/>
      <c r="E46" s="83"/>
      <c r="F46" s="85">
        <v>2700</v>
      </c>
      <c r="G46" s="85"/>
    </row>
    <row r="47" spans="1:7" x14ac:dyDescent="0.2">
      <c r="A47" s="86" t="s">
        <v>63</v>
      </c>
      <c r="B47" s="82"/>
      <c r="C47" s="82"/>
      <c r="D47" s="82"/>
      <c r="E47" s="83"/>
      <c r="F47" s="85">
        <v>3780</v>
      </c>
      <c r="G47" s="85"/>
    </row>
    <row r="48" spans="1:7" x14ac:dyDescent="0.2">
      <c r="A48" s="71"/>
      <c r="B48" s="71"/>
      <c r="C48" s="71"/>
      <c r="D48" s="71"/>
      <c r="E48" s="71"/>
      <c r="F48" s="87"/>
      <c r="G48" s="88"/>
    </row>
    <row r="49" spans="1:9" x14ac:dyDescent="0.2">
      <c r="A49" s="89"/>
      <c r="B49" s="74"/>
      <c r="C49" s="74"/>
      <c r="D49" s="74"/>
      <c r="E49" s="74"/>
      <c r="F49" s="90" t="s">
        <v>14</v>
      </c>
      <c r="G49" s="91" t="s">
        <v>18</v>
      </c>
    </row>
    <row r="50" spans="1:9" ht="24.75" customHeight="1" x14ac:dyDescent="0.2">
      <c r="A50" s="92" t="s">
        <v>64</v>
      </c>
      <c r="B50" s="10"/>
      <c r="C50" s="10"/>
      <c r="D50" s="10"/>
      <c r="E50" s="11"/>
      <c r="F50" s="93">
        <f>F51+F52</f>
        <v>522.4</v>
      </c>
      <c r="G50" s="94">
        <f>G51+G52</f>
        <v>20933.53</v>
      </c>
    </row>
    <row r="51" spans="1:9" x14ac:dyDescent="0.2">
      <c r="A51" s="95" t="s">
        <v>65</v>
      </c>
      <c r="B51" s="95"/>
      <c r="C51" s="95"/>
      <c r="D51" s="95"/>
      <c r="E51" s="95"/>
      <c r="F51" s="96">
        <v>491.3</v>
      </c>
      <c r="G51" s="97">
        <v>19553.78</v>
      </c>
    </row>
    <row r="52" spans="1:9" x14ac:dyDescent="0.2">
      <c r="A52" s="95" t="s">
        <v>66</v>
      </c>
      <c r="B52" s="95"/>
      <c r="C52" s="95"/>
      <c r="D52" s="95"/>
      <c r="E52" s="95"/>
      <c r="F52" s="96">
        <v>31.1</v>
      </c>
      <c r="G52" s="97">
        <v>1379.75</v>
      </c>
    </row>
    <row r="53" spans="1:9" x14ac:dyDescent="0.2">
      <c r="A53" s="88"/>
      <c r="B53" s="98"/>
      <c r="C53" s="98"/>
      <c r="D53" s="98"/>
      <c r="E53" s="98"/>
      <c r="F53" s="99"/>
      <c r="G53" s="98"/>
    </row>
    <row r="54" spans="1:9" x14ac:dyDescent="0.2">
      <c r="A54" s="88"/>
      <c r="B54" s="98"/>
      <c r="C54" s="98"/>
      <c r="D54" s="98"/>
      <c r="E54" s="98"/>
      <c r="F54" s="99"/>
      <c r="G54" s="98"/>
    </row>
    <row r="55" spans="1:9" ht="36.75" customHeight="1" x14ac:dyDescent="0.25">
      <c r="A55" s="100" t="s">
        <v>67</v>
      </c>
      <c r="B55" s="101"/>
      <c r="C55" s="101"/>
      <c r="D55" s="102"/>
      <c r="E55" s="103">
        <v>210920.51</v>
      </c>
      <c r="F55" s="104"/>
      <c r="G55" s="98"/>
    </row>
    <row r="56" spans="1:9" x14ac:dyDescent="0.2">
      <c r="A56" s="88"/>
      <c r="B56" s="98"/>
      <c r="C56" s="98"/>
      <c r="D56" s="98"/>
      <c r="E56" s="98"/>
      <c r="F56" s="99"/>
      <c r="G56" s="98"/>
    </row>
    <row r="59" spans="1:9" x14ac:dyDescent="0.2">
      <c r="A59" s="105" t="s">
        <v>68</v>
      </c>
      <c r="B59" s="105"/>
      <c r="C59" s="106"/>
      <c r="D59" s="107"/>
      <c r="G59" s="108" t="s">
        <v>69</v>
      </c>
      <c r="H59" s="109"/>
      <c r="I59" s="109"/>
    </row>
    <row r="60" spans="1:9" x14ac:dyDescent="0.2">
      <c r="B60" s="108"/>
      <c r="C60" s="107"/>
      <c r="D60" s="110"/>
      <c r="E60" s="110"/>
      <c r="F60" s="110"/>
      <c r="G60" s="110"/>
      <c r="H60" s="109"/>
      <c r="I60" s="109"/>
    </row>
    <row r="61" spans="1:9" x14ac:dyDescent="0.2">
      <c r="B61" s="108"/>
      <c r="C61" s="110"/>
      <c r="D61" s="110"/>
      <c r="E61" s="110"/>
      <c r="G61" s="111"/>
      <c r="H61" s="110"/>
      <c r="I61" s="109"/>
    </row>
    <row r="62" spans="1:9" x14ac:dyDescent="0.2">
      <c r="A62" s="112" t="s">
        <v>70</v>
      </c>
      <c r="B62" s="112"/>
      <c r="C62" s="112"/>
      <c r="D62" s="112"/>
      <c r="E62" s="110"/>
      <c r="F62" s="110"/>
      <c r="G62" s="110"/>
      <c r="H62" s="109"/>
      <c r="I62" s="109"/>
    </row>
    <row r="63" spans="1:9" x14ac:dyDescent="0.2">
      <c r="A63" s="113" t="s">
        <v>71</v>
      </c>
      <c r="B63" s="114"/>
      <c r="C63" s="111"/>
      <c r="D63" s="108"/>
      <c r="E63" s="110"/>
      <c r="F63" s="110"/>
      <c r="G63" s="110"/>
      <c r="H63" s="109"/>
      <c r="I63" s="109"/>
    </row>
    <row r="64" spans="1:9" x14ac:dyDescent="0.2">
      <c r="A64" s="113" t="s">
        <v>72</v>
      </c>
      <c r="B64" s="114"/>
      <c r="C64" s="111"/>
      <c r="D64" s="110"/>
      <c r="E64" s="110"/>
      <c r="F64" s="110"/>
      <c r="G64" s="110"/>
      <c r="H64" s="109"/>
      <c r="I64" s="109"/>
    </row>
  </sheetData>
  <mergeCells count="112">
    <mergeCell ref="A63:B63"/>
    <mergeCell ref="A64:B64"/>
    <mergeCell ref="A50:E50"/>
    <mergeCell ref="A51:E51"/>
    <mergeCell ref="A52:E52"/>
    <mergeCell ref="A55:D55"/>
    <mergeCell ref="E55:F55"/>
    <mergeCell ref="A62:D62"/>
    <mergeCell ref="A45:E45"/>
    <mergeCell ref="F45:G45"/>
    <mergeCell ref="A46:E46"/>
    <mergeCell ref="F46:G46"/>
    <mergeCell ref="A47:E47"/>
    <mergeCell ref="F47:G47"/>
    <mergeCell ref="A40:E40"/>
    <mergeCell ref="F40:G40"/>
    <mergeCell ref="A43:E43"/>
    <mergeCell ref="F43:G43"/>
    <mergeCell ref="A44:E44"/>
    <mergeCell ref="F44:G44"/>
    <mergeCell ref="A37:E37"/>
    <mergeCell ref="F37:G37"/>
    <mergeCell ref="A38:E38"/>
    <mergeCell ref="F38:G38"/>
    <mergeCell ref="A39:E39"/>
    <mergeCell ref="F39:G39"/>
    <mergeCell ref="A34:E34"/>
    <mergeCell ref="F34:G34"/>
    <mergeCell ref="A35:E35"/>
    <mergeCell ref="F35:G35"/>
    <mergeCell ref="A36:E36"/>
    <mergeCell ref="F36:G36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4:D24"/>
    <mergeCell ref="J24:L24"/>
    <mergeCell ref="M24:N24"/>
    <mergeCell ref="B25:D25"/>
    <mergeCell ref="J25:L25"/>
    <mergeCell ref="M25:N25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C1:M1"/>
    <mergeCell ref="D2:K2"/>
    <mergeCell ref="C3:J3"/>
    <mergeCell ref="B4:D4"/>
    <mergeCell ref="J4:L4"/>
    <mergeCell ref="M4:N4"/>
  </mergeCells>
  <pageMargins left="0.3611111111111111" right="0.3611111111111111" top="0.3611111111111111" bottom="0.3611111111111111" header="0.5" footer="0.5"/>
  <pageSetup paperSize="9" scale="97" orientation="landscape" r:id="rId1"/>
  <headerFooter alignWithMargins="0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Московская 120_2019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Сергей Воеводин</cp:lastModifiedBy>
  <dcterms:created xsi:type="dcterms:W3CDTF">2020-03-24T07:11:10Z</dcterms:created>
  <dcterms:modified xsi:type="dcterms:W3CDTF">2020-03-24T07:11:11Z</dcterms:modified>
</cp:coreProperties>
</file>