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<sst xmlns="http://schemas.openxmlformats.org/spreadsheetml/2006/main" count="105" uniqueCount="79">
  <si>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</si>
  <si>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</si>
  <si>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</si>
  <si>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</si>
  <si>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</si>
  <si>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</si>
  <si>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</si>
  <si>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</si>
  <si>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</si>
  <si>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</si>
  <si>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</si>
  <si>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</si>
  <si>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</si>
  <si>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</si>
  <si>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</si>
  <si>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</si>
  <si>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</si>
  <si>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</si>
  <si>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</si>
  <si>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</si>
  <si>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</si>
  <si>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</si>
  <si>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</si>
  <si>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</si>
  <si>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</si>
  <si>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</si>
  <si>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</si>
  <si>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</si>
  <si>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</si>
  <si>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</si>
  <si>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</si>
  <si>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</si>
  <si>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</si>
  <si>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</si>
  <si>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</si>
  <si>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</si>
  <si>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</si>
  <si>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</si>
  <si>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</si>
  <si>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</si>
  <si>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</si>
  <si>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</si>
  <si>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</si>
  <si>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</si>
  <si>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</si>
  <si>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</si>
  <si>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</si>
  <si>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</si>
  <si>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</si>
  <si>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</si>
  <si>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</si>
  <si>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</si>
  <si>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</si>
  <si>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</si>
  <si>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</si>
  <si>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</si>
  <si>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</si>
  <si>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</si>
  <si>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</si>
  <si>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</si>
  <si>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</si>
  <si>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</si>
  <si>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</si>
  <si>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</si>
  <si>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</si>
  <si>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</si>
  <si>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</si>
  <si>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</si>
  <si>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r>
      <t>11 по улице К. Либкнехта</t>
    </r>
    <r>
      <rPr>
        <b/>
        <sz val="10"/>
        <rFont val="Arial Cyr"/>
        <family val="0"/>
      </rPr>
      <t xml:space="preserve">          за период с 01. 01.2010 по 31.12.2010г.  </t>
    </r>
  </si>
  <si>
    <t>2010г.</t>
  </si>
  <si>
    <t>накоплено денежных 2009г.</t>
  </si>
  <si>
    <t>Капитальный ремонт Всего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</si>
  <si>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</si>
  <si>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</si>
  <si>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</si>
  <si>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</si>
  <si>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</si>
  <si>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в т.ч. Плата за найм.</t>
  </si>
  <si>
    <t>перечислено МУП "УК МЖД"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</si>
</sst>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18" xfId="0" applyNumberFormat="1" applyFont="1" applyBorder="1" applyAlignment="1">
      <alignment/>
    </xf>
    <xf numFmtId="17" fontId="5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5">
      <selection activeCell="G35" sqref="G35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63" t="s">
        <v>68</v>
      </c>
      <c r="B2" s="62"/>
      <c r="C2" s="62"/>
      <c r="D2" s="62"/>
      <c r="E2" s="62"/>
      <c r="F2" s="62"/>
      <c r="G2" s="9"/>
    </row>
    <row r="3" spans="1:7" ht="12.75">
      <c r="A3" s="62" t="s">
        <v>4</v>
      </c>
      <c r="B3" s="62"/>
      <c r="C3" s="62"/>
      <c r="D3" s="62"/>
      <c r="E3" s="62"/>
      <c r="F3" s="62"/>
      <c r="G3" s="9"/>
    </row>
    <row r="4" spans="1:7" ht="13.5" thickBot="1">
      <c r="A4" s="6"/>
      <c r="F4" s="6"/>
      <c r="G4" s="6"/>
    </row>
    <row r="5" spans="1:10" ht="12.75">
      <c r="A5" s="66" t="s">
        <v>0</v>
      </c>
      <c r="B5" s="60" t="s">
        <v>5</v>
      </c>
      <c r="C5" s="60" t="s">
        <v>6</v>
      </c>
      <c r="D5" s="64" t="s">
        <v>7</v>
      </c>
      <c r="E5" s="60" t="s">
        <v>8</v>
      </c>
      <c r="F5" s="60" t="s">
        <v>62</v>
      </c>
      <c r="G5" s="60" t="s">
        <v>9</v>
      </c>
      <c r="H5" s="56" t="s">
        <v>10</v>
      </c>
      <c r="I5" s="56" t="s">
        <v>11</v>
      </c>
      <c r="J5" s="58" t="s">
        <v>12</v>
      </c>
    </row>
    <row r="6" spans="1:10" ht="13.5" thickBot="1">
      <c r="A6" s="67"/>
      <c r="B6" s="61"/>
      <c r="C6" s="61"/>
      <c r="D6" s="65"/>
      <c r="E6" s="61"/>
      <c r="F6" s="61"/>
      <c r="G6" s="61"/>
      <c r="H6" s="57"/>
      <c r="I6" s="57"/>
      <c r="J6" s="59"/>
    </row>
    <row r="7" spans="1:10" ht="15" customHeight="1">
      <c r="A7" s="47"/>
      <c r="B7" s="53" t="s">
        <v>13</v>
      </c>
      <c r="C7" s="24" t="s">
        <v>16</v>
      </c>
      <c r="D7" s="25">
        <f>D8+D9</f>
        <v>4681.5</v>
      </c>
      <c r="E7" s="24"/>
      <c r="F7" s="24"/>
      <c r="G7" s="24"/>
      <c r="H7" s="24"/>
      <c r="I7" s="26"/>
      <c r="J7" s="50"/>
    </row>
    <row r="8" spans="1:10" ht="12.75">
      <c r="A8" s="48"/>
      <c r="B8" s="54" t="s">
        <v>14</v>
      </c>
      <c r="C8" s="2"/>
      <c r="D8" s="14">
        <v>4681.5</v>
      </c>
      <c r="E8" s="2"/>
      <c r="F8" s="2"/>
      <c r="G8" s="2"/>
      <c r="H8" s="2"/>
      <c r="I8" s="27"/>
      <c r="J8" s="51"/>
    </row>
    <row r="9" spans="1:10" ht="13.5" thickBot="1">
      <c r="A9" s="49"/>
      <c r="B9" s="55" t="s">
        <v>15</v>
      </c>
      <c r="C9" s="5"/>
      <c r="D9" s="28"/>
      <c r="E9" s="5"/>
      <c r="F9" s="5"/>
      <c r="G9" s="5"/>
      <c r="H9" s="5"/>
      <c r="I9" s="29"/>
      <c r="J9" s="52"/>
    </row>
    <row r="10" spans="1:10" ht="25.5">
      <c r="A10" s="31">
        <v>1</v>
      </c>
      <c r="B10" s="23" t="s">
        <v>17</v>
      </c>
      <c r="C10" s="23"/>
      <c r="D10" s="23">
        <f>D12+D13+D15+D16+D17+D19+D20+D21+D22+D23+D14+D18</f>
        <v>5.34</v>
      </c>
      <c r="E10" s="23">
        <f>E12+E13+E14+E15+E16+E17+E18+E19+E20+E21+E22+E23</f>
        <v>281170.88999999996</v>
      </c>
      <c r="F10" s="23">
        <f>F12+F13+F14+F15+F17+F18+F20+F22+F23+F16+F21+F19</f>
        <v>258677.2188</v>
      </c>
      <c r="G10" s="23">
        <f>G12+G13+G14+G15+G16+G17+G18+G19+G20+G21+G22+G23</f>
        <v>281170.88999999996</v>
      </c>
      <c r="H10" s="23">
        <f>H12+H13+H14+H15+H17+H18+H20+H22+H23+H16+H21+H19</f>
        <v>-22493.671199999993</v>
      </c>
      <c r="I10" s="23">
        <f>E10-F10</f>
        <v>22493.671199999953</v>
      </c>
      <c r="J10" s="37" t="s">
        <v>56</v>
      </c>
    </row>
    <row r="11" spans="1:10" ht="12.75">
      <c r="A11" s="1"/>
      <c r="B11" s="2" t="s">
        <v>18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1" t="s">
        <v>19</v>
      </c>
      <c r="B12" s="2" t="s">
        <v>20</v>
      </c>
      <c r="C12" s="2" t="s">
        <v>21</v>
      </c>
      <c r="D12" s="2">
        <v>0.66</v>
      </c>
      <c r="E12" s="14">
        <f>D12*D8*12</f>
        <v>37077.479999999996</v>
      </c>
      <c r="F12" s="7">
        <f>E12*92/100</f>
        <v>34111.281599999995</v>
      </c>
      <c r="G12" s="14">
        <f>E12</f>
        <v>37077.479999999996</v>
      </c>
      <c r="H12" s="7">
        <f>F12-G12</f>
        <v>-2966.198400000001</v>
      </c>
      <c r="I12" s="7">
        <f>E12-F12</f>
        <v>2966.198400000001</v>
      </c>
      <c r="J12" s="2" t="s">
        <v>42</v>
      </c>
    </row>
    <row r="13" spans="1:10" ht="12.75">
      <c r="A13" s="1" t="s">
        <v>22</v>
      </c>
      <c r="B13" s="2" t="s">
        <v>23</v>
      </c>
      <c r="C13" s="2" t="s">
        <v>21</v>
      </c>
      <c r="D13" s="2">
        <v>0.76</v>
      </c>
      <c r="E13" s="14">
        <f>D13*D8*12</f>
        <v>42695.28</v>
      </c>
      <c r="F13" s="7">
        <f aca="true" t="shared" si="0" ref="F13:F23">E13*92/100</f>
        <v>39279.6576</v>
      </c>
      <c r="G13" s="14">
        <f>E13</f>
        <v>42695.28</v>
      </c>
      <c r="H13" s="7">
        <f>F13-G13</f>
        <v>-3415.6224</v>
      </c>
      <c r="I13" s="7">
        <f aca="true" t="shared" si="1" ref="I13:I22">E13-F13</f>
        <v>3415.6224</v>
      </c>
      <c r="J13" s="2" t="s">
        <v>42</v>
      </c>
    </row>
    <row r="14" spans="1:10" ht="25.5">
      <c r="A14" s="1"/>
      <c r="B14" s="32" t="s">
        <v>24</v>
      </c>
      <c r="C14" s="7" t="s">
        <v>21</v>
      </c>
      <c r="D14" s="2">
        <v>0.12</v>
      </c>
      <c r="E14" s="14">
        <f>D14*D8*12</f>
        <v>6741.36</v>
      </c>
      <c r="F14" s="7">
        <f t="shared" si="0"/>
        <v>6202.0512</v>
      </c>
      <c r="G14" s="14">
        <f>E14</f>
        <v>6741.36</v>
      </c>
      <c r="H14" s="7">
        <f>F14-G14</f>
        <v>-539.3087999999998</v>
      </c>
      <c r="I14" s="7">
        <f t="shared" si="1"/>
        <v>539.3087999999998</v>
      </c>
      <c r="J14" s="2" t="s">
        <v>42</v>
      </c>
    </row>
    <row r="15" spans="1:10" ht="12.75">
      <c r="A15" s="21" t="s">
        <v>25</v>
      </c>
      <c r="B15" s="2" t="s">
        <v>2</v>
      </c>
      <c r="C15" s="2" t="s">
        <v>21</v>
      </c>
      <c r="D15" s="2">
        <v>1.1</v>
      </c>
      <c r="E15" s="14">
        <f>D15*D8*12</f>
        <v>61795.8</v>
      </c>
      <c r="F15" s="7">
        <f t="shared" si="0"/>
        <v>56852.136000000006</v>
      </c>
      <c r="G15" s="14">
        <f>E15</f>
        <v>61795.8</v>
      </c>
      <c r="H15" s="7">
        <f>F15-G15</f>
        <v>-4943.663999999997</v>
      </c>
      <c r="I15" s="7">
        <f t="shared" si="1"/>
        <v>4943.663999999997</v>
      </c>
      <c r="J15" s="2" t="s">
        <v>42</v>
      </c>
    </row>
    <row r="16" spans="1:10" ht="25.5">
      <c r="A16" s="30" t="s">
        <v>26</v>
      </c>
      <c r="B16" s="2" t="s">
        <v>27</v>
      </c>
      <c r="C16" s="2" t="s">
        <v>21</v>
      </c>
      <c r="D16" s="2">
        <v>0.39</v>
      </c>
      <c r="E16" s="14">
        <f>D16*D8*12</f>
        <v>21909.420000000002</v>
      </c>
      <c r="F16" s="7">
        <f t="shared" si="0"/>
        <v>20156.666400000002</v>
      </c>
      <c r="G16" s="14">
        <f>E16</f>
        <v>21909.420000000002</v>
      </c>
      <c r="H16" s="7">
        <f>F16-G16</f>
        <v>-1752.7536</v>
      </c>
      <c r="I16" s="7">
        <f t="shared" si="1"/>
        <v>1752.7536</v>
      </c>
      <c r="J16" s="32" t="s">
        <v>43</v>
      </c>
    </row>
    <row r="17" spans="1:10" ht="25.5">
      <c r="A17" s="30" t="s">
        <v>28</v>
      </c>
      <c r="B17" s="32" t="s">
        <v>29</v>
      </c>
      <c r="C17" s="2" t="s">
        <v>21</v>
      </c>
      <c r="D17" s="2">
        <v>0.78</v>
      </c>
      <c r="E17" s="14">
        <f>D17*D8*12</f>
        <v>43818.840000000004</v>
      </c>
      <c r="F17" s="7">
        <f t="shared" si="0"/>
        <v>40313.332800000004</v>
      </c>
      <c r="G17" s="14">
        <f aca="true" t="shared" si="2" ref="G17:G23">E17</f>
        <v>43818.840000000004</v>
      </c>
      <c r="H17" s="7">
        <f aca="true" t="shared" si="3" ref="H17:H23">F17-G17</f>
        <v>-3505.5072</v>
      </c>
      <c r="I17" s="7">
        <f t="shared" si="1"/>
        <v>3505.5072</v>
      </c>
      <c r="J17" s="2"/>
    </row>
    <row r="18" spans="1:10" ht="25.5">
      <c r="A18" s="30" t="s">
        <v>30</v>
      </c>
      <c r="B18" s="2" t="s">
        <v>65</v>
      </c>
      <c r="C18" s="2" t="s">
        <v>21</v>
      </c>
      <c r="D18" s="1">
        <v>0.22</v>
      </c>
      <c r="E18" s="14">
        <f>D18*D8*2</f>
        <v>2059.86</v>
      </c>
      <c r="F18" s="7">
        <f t="shared" si="0"/>
        <v>1895.0712000000003</v>
      </c>
      <c r="G18" s="14">
        <f t="shared" si="2"/>
        <v>2059.86</v>
      </c>
      <c r="H18" s="7">
        <f t="shared" si="3"/>
        <v>-164.7887999999998</v>
      </c>
      <c r="I18" s="7">
        <f t="shared" si="1"/>
        <v>164.7887999999998</v>
      </c>
      <c r="J18" s="32" t="s">
        <v>44</v>
      </c>
    </row>
    <row r="19" spans="1:10" ht="25.5">
      <c r="A19" s="30"/>
      <c r="B19" s="2" t="s">
        <v>66</v>
      </c>
      <c r="C19" s="2" t="s">
        <v>21</v>
      </c>
      <c r="D19" s="1">
        <v>0.91</v>
      </c>
      <c r="E19" s="14">
        <f>D19*D8*10</f>
        <v>42601.65</v>
      </c>
      <c r="F19" s="7">
        <f t="shared" si="0"/>
        <v>39193.518000000004</v>
      </c>
      <c r="G19" s="14">
        <f t="shared" si="2"/>
        <v>42601.65</v>
      </c>
      <c r="H19" s="7">
        <f t="shared" si="3"/>
        <v>-3408.131999999998</v>
      </c>
      <c r="I19" s="7">
        <f t="shared" si="1"/>
        <v>3408.131999999998</v>
      </c>
      <c r="J19" s="32" t="s">
        <v>44</v>
      </c>
    </row>
    <row r="20" spans="1:10" ht="25.5">
      <c r="A20" s="30" t="s">
        <v>31</v>
      </c>
      <c r="B20" s="33" t="s">
        <v>32</v>
      </c>
      <c r="C20" s="2" t="s">
        <v>21</v>
      </c>
      <c r="D20" s="2">
        <v>0.25</v>
      </c>
      <c r="E20" s="14">
        <f>D20*D8*12</f>
        <v>14044.5</v>
      </c>
      <c r="F20" s="7">
        <f t="shared" si="0"/>
        <v>12920.94</v>
      </c>
      <c r="G20" s="14">
        <f t="shared" si="2"/>
        <v>14044.5</v>
      </c>
      <c r="H20" s="7">
        <f t="shared" si="3"/>
        <v>-1123.5599999999995</v>
      </c>
      <c r="I20" s="7">
        <f t="shared" si="1"/>
        <v>1123.5599999999995</v>
      </c>
      <c r="J20" s="32" t="s">
        <v>45</v>
      </c>
    </row>
    <row r="21" spans="1:10" ht="25.5">
      <c r="A21" s="30" t="s">
        <v>33</v>
      </c>
      <c r="B21" s="32" t="s">
        <v>34</v>
      </c>
      <c r="C21" s="2" t="s">
        <v>21</v>
      </c>
      <c r="D21" s="2">
        <v>0.06</v>
      </c>
      <c r="E21" s="14">
        <f>D21*D8*12</f>
        <v>3370.68</v>
      </c>
      <c r="F21" s="7">
        <f t="shared" si="0"/>
        <v>3101.0256</v>
      </c>
      <c r="G21" s="14">
        <f t="shared" si="2"/>
        <v>3370.68</v>
      </c>
      <c r="H21" s="7">
        <f t="shared" si="3"/>
        <v>-269.6543999999999</v>
      </c>
      <c r="I21" s="7">
        <f t="shared" si="1"/>
        <v>269.6543999999999</v>
      </c>
      <c r="J21" s="32" t="s">
        <v>46</v>
      </c>
    </row>
    <row r="22" spans="1:10" ht="25.5">
      <c r="A22" s="22" t="s">
        <v>35</v>
      </c>
      <c r="B22" s="2" t="s">
        <v>36</v>
      </c>
      <c r="C22" s="2" t="s">
        <v>21</v>
      </c>
      <c r="D22" s="2">
        <v>0.07</v>
      </c>
      <c r="E22" s="14">
        <f>D22*D8*12</f>
        <v>3932.4600000000005</v>
      </c>
      <c r="F22" s="7">
        <f t="shared" si="0"/>
        <v>3617.8632000000007</v>
      </c>
      <c r="G22" s="14">
        <f t="shared" si="2"/>
        <v>3932.4600000000005</v>
      </c>
      <c r="H22" s="7">
        <f t="shared" si="3"/>
        <v>-314.5967999999998</v>
      </c>
      <c r="I22" s="7">
        <f t="shared" si="1"/>
        <v>314.5967999999998</v>
      </c>
      <c r="J22" s="32" t="s">
        <v>47</v>
      </c>
    </row>
    <row r="23" spans="1:10" ht="12.75">
      <c r="A23" s="22" t="s">
        <v>50</v>
      </c>
      <c r="B23" s="2" t="s">
        <v>37</v>
      </c>
      <c r="C23" s="2" t="s">
        <v>21</v>
      </c>
      <c r="D23" s="2">
        <v>0.02</v>
      </c>
      <c r="E23" s="14">
        <f>D23*D8*12</f>
        <v>1123.56</v>
      </c>
      <c r="F23" s="7">
        <f t="shared" si="0"/>
        <v>1033.6752</v>
      </c>
      <c r="G23" s="14">
        <f t="shared" si="2"/>
        <v>1123.56</v>
      </c>
      <c r="H23" s="7">
        <f t="shared" si="3"/>
        <v>-89.88480000000004</v>
      </c>
      <c r="I23" s="7">
        <f>E23-F23</f>
        <v>89.88480000000004</v>
      </c>
      <c r="J23" s="2" t="s">
        <v>48</v>
      </c>
    </row>
    <row r="24" spans="1:10" ht="12.75">
      <c r="A24" s="30"/>
      <c r="B24" s="2"/>
      <c r="C24" s="2"/>
      <c r="D24" s="2"/>
      <c r="E24" s="14"/>
      <c r="F24" s="7"/>
      <c r="G24" s="14"/>
      <c r="H24" s="7"/>
      <c r="I24" s="7"/>
      <c r="J24" s="2"/>
    </row>
    <row r="25" spans="1:10" ht="25.5">
      <c r="A25" s="30">
        <v>2</v>
      </c>
      <c r="B25" s="4" t="s">
        <v>38</v>
      </c>
      <c r="C25" s="2" t="s">
        <v>21</v>
      </c>
      <c r="D25" s="2">
        <v>1.57</v>
      </c>
      <c r="E25" s="34">
        <f>D25*D8*12</f>
        <v>88199.45999999999</v>
      </c>
      <c r="F25" s="11">
        <f>E25*92/100</f>
        <v>81143.50319999999</v>
      </c>
      <c r="G25" s="34">
        <f>E25</f>
        <v>88199.45999999999</v>
      </c>
      <c r="H25" s="11">
        <f>F25-G25</f>
        <v>-7055.9568</v>
      </c>
      <c r="I25" s="11">
        <f>E25-F25</f>
        <v>7055.9568</v>
      </c>
      <c r="J25" s="32" t="s">
        <v>49</v>
      </c>
    </row>
    <row r="26" spans="1:10" ht="12.75">
      <c r="A26" s="30"/>
      <c r="B26" s="4"/>
      <c r="C26" s="2"/>
      <c r="D26" s="2"/>
      <c r="E26" s="34"/>
      <c r="F26" s="11"/>
      <c r="G26" s="34"/>
      <c r="H26" s="11"/>
      <c r="I26" s="11"/>
      <c r="J26" s="2"/>
    </row>
    <row r="27" spans="1:10" ht="12.75">
      <c r="A27" s="30">
        <v>3</v>
      </c>
      <c r="B27" s="4" t="s">
        <v>41</v>
      </c>
      <c r="C27" s="2" t="s">
        <v>21</v>
      </c>
      <c r="D27" s="2"/>
      <c r="E27" s="34">
        <f>E28+E29+E30</f>
        <v>121344.48000000001</v>
      </c>
      <c r="F27" s="34">
        <v>143542.26</v>
      </c>
      <c r="G27" s="34">
        <v>29549.6</v>
      </c>
      <c r="H27" s="34">
        <f>F27-G27</f>
        <v>113992.66</v>
      </c>
      <c r="I27" s="34">
        <v>9708.16</v>
      </c>
      <c r="J27" s="2"/>
    </row>
    <row r="28" spans="1:10" ht="12.75">
      <c r="A28" s="30"/>
      <c r="B28" s="2" t="s">
        <v>69</v>
      </c>
      <c r="C28" s="2" t="s">
        <v>21</v>
      </c>
      <c r="D28" s="2">
        <v>2.16</v>
      </c>
      <c r="E28" s="14">
        <f>D28*12*D8</f>
        <v>121344.48000000001</v>
      </c>
      <c r="F28" s="7">
        <f>E28*92/100</f>
        <v>111636.9216</v>
      </c>
      <c r="G28" s="2">
        <v>29549.6</v>
      </c>
      <c r="H28" s="2"/>
      <c r="I28" s="2"/>
      <c r="J28" s="2" t="s">
        <v>63</v>
      </c>
    </row>
    <row r="29" spans="1:10" ht="12.75">
      <c r="A29" s="30"/>
      <c r="B29" s="2"/>
      <c r="C29" s="2" t="s">
        <v>21</v>
      </c>
      <c r="D29" s="2">
        <v>2.16</v>
      </c>
      <c r="E29" s="14"/>
      <c r="F29" s="7"/>
      <c r="G29" s="2"/>
      <c r="H29" s="2"/>
      <c r="I29" s="2"/>
      <c r="J29" s="2"/>
    </row>
    <row r="30" spans="1:10" ht="12.75">
      <c r="A30" s="30"/>
      <c r="B30" s="32" t="s">
        <v>70</v>
      </c>
      <c r="C30" s="2" t="s">
        <v>21</v>
      </c>
      <c r="D30" s="2"/>
      <c r="E30" s="14"/>
      <c r="F30" s="7">
        <v>31905.34</v>
      </c>
      <c r="G30" s="2"/>
      <c r="H30" s="2"/>
      <c r="I30" s="2"/>
      <c r="J30" s="2"/>
    </row>
    <row r="31" spans="1:10" ht="12.75">
      <c r="A31" s="21"/>
      <c r="B31" s="2" t="s">
        <v>40</v>
      </c>
      <c r="C31" s="2"/>
      <c r="D31" s="2"/>
      <c r="E31" s="14"/>
      <c r="F31" s="7"/>
      <c r="G31" s="14"/>
      <c r="H31" s="2"/>
      <c r="I31" s="2"/>
      <c r="J31" s="2"/>
    </row>
    <row r="32" spans="1:10" ht="12.75">
      <c r="A32" s="8"/>
      <c r="B32" s="2" t="s">
        <v>64</v>
      </c>
      <c r="C32" s="7"/>
      <c r="D32" s="2"/>
      <c r="E32" s="14"/>
      <c r="F32" s="7"/>
      <c r="G32" s="14">
        <v>29549.63</v>
      </c>
      <c r="H32" s="2"/>
      <c r="I32" s="2"/>
      <c r="J32" s="2"/>
    </row>
    <row r="33" spans="1:10" ht="12.75">
      <c r="A33" s="8"/>
      <c r="B33" s="2"/>
      <c r="C33" s="7"/>
      <c r="D33" s="2"/>
      <c r="E33" s="14"/>
      <c r="F33" s="7"/>
      <c r="G33" s="14"/>
      <c r="H33" s="2"/>
      <c r="I33" s="2"/>
      <c r="J33" s="2"/>
    </row>
    <row r="34" spans="1:10" ht="12.75">
      <c r="A34" s="8">
        <v>4</v>
      </c>
      <c r="B34" s="4" t="s">
        <v>71</v>
      </c>
      <c r="C34" s="2" t="s">
        <v>21</v>
      </c>
      <c r="D34" s="2">
        <v>1.5</v>
      </c>
      <c r="E34" s="34">
        <v>25171.93</v>
      </c>
      <c r="F34" s="11">
        <f>F36</f>
        <v>181935.97</v>
      </c>
      <c r="G34" s="4">
        <v>0</v>
      </c>
      <c r="H34" s="11">
        <f>F34</f>
        <v>181935.97</v>
      </c>
      <c r="I34" s="4">
        <v>2233.36</v>
      </c>
      <c r="J34" s="2"/>
    </row>
    <row r="35" spans="1:10" ht="12.75">
      <c r="A35" s="8"/>
      <c r="B35" s="32" t="s">
        <v>77</v>
      </c>
      <c r="C35" s="2" t="s">
        <v>21</v>
      </c>
      <c r="D35" s="2"/>
      <c r="E35" s="35"/>
      <c r="F35" s="35"/>
      <c r="G35" s="4"/>
      <c r="H35" s="4"/>
      <c r="I35" s="4"/>
      <c r="J35" s="2"/>
    </row>
    <row r="36" spans="1:10" ht="12.75">
      <c r="A36" s="8"/>
      <c r="B36" s="2" t="s">
        <v>78</v>
      </c>
      <c r="C36" s="2"/>
      <c r="D36" s="2"/>
      <c r="E36" s="34"/>
      <c r="F36" s="11">
        <v>181935.97</v>
      </c>
      <c r="G36" s="36"/>
      <c r="H36" s="4"/>
      <c r="I36" s="4"/>
      <c r="J36" s="2"/>
    </row>
    <row r="37" spans="1:10" ht="12.75">
      <c r="A37" s="8"/>
      <c r="B37" s="32"/>
      <c r="C37" s="7"/>
      <c r="D37" s="2"/>
      <c r="E37" s="14"/>
      <c r="F37" s="7"/>
      <c r="G37" s="2"/>
      <c r="H37" s="2"/>
      <c r="I37" s="2"/>
      <c r="J37" s="32"/>
    </row>
    <row r="38" spans="1:10" ht="12.75">
      <c r="A38" s="8">
        <v>5</v>
      </c>
      <c r="B38" s="4" t="s">
        <v>39</v>
      </c>
      <c r="C38" s="2"/>
      <c r="D38" s="2"/>
      <c r="E38" s="14">
        <f>E39+E41+E42</f>
        <v>1530650</v>
      </c>
      <c r="F38" s="14">
        <f>F39+F41+F42</f>
        <v>1377600</v>
      </c>
      <c r="G38" s="14">
        <f>G39+G41+G42</f>
        <v>1377600</v>
      </c>
      <c r="H38" s="14">
        <f>H39+H41+H42</f>
        <v>-153050</v>
      </c>
      <c r="I38" s="14">
        <f>I39+I41+I42</f>
        <v>-153050</v>
      </c>
      <c r="J38" s="2"/>
    </row>
    <row r="39" spans="1:10" ht="12.75">
      <c r="A39" s="8"/>
      <c r="B39" s="2" t="s">
        <v>72</v>
      </c>
      <c r="C39" s="7" t="s">
        <v>21</v>
      </c>
      <c r="D39" s="14"/>
      <c r="E39" s="14">
        <v>977390</v>
      </c>
      <c r="F39" s="14">
        <v>870370</v>
      </c>
      <c r="G39" s="14">
        <f>F39</f>
        <v>870370</v>
      </c>
      <c r="H39" s="14">
        <f>F39-E39</f>
        <v>-107020</v>
      </c>
      <c r="I39" s="14">
        <f>F39-E39</f>
        <v>-107020</v>
      </c>
      <c r="J39" s="2"/>
    </row>
    <row r="40" spans="1:10" ht="12.75">
      <c r="A40" s="22"/>
      <c r="B40" s="32" t="s">
        <v>73</v>
      </c>
      <c r="C40" s="2" t="s">
        <v>21</v>
      </c>
      <c r="D40" s="2"/>
      <c r="E40" s="14"/>
      <c r="F40" s="14"/>
      <c r="G40" s="14"/>
      <c r="H40" s="14"/>
      <c r="I40" s="14"/>
      <c r="J40" s="2"/>
    </row>
    <row r="41" spans="1:10" ht="12.75">
      <c r="A41" s="8"/>
      <c r="B41" s="32" t="s">
        <v>74</v>
      </c>
      <c r="C41" s="2" t="s">
        <v>21</v>
      </c>
      <c r="D41" s="2"/>
      <c r="E41" s="14">
        <v>338520</v>
      </c>
      <c r="F41" s="14">
        <v>309370</v>
      </c>
      <c r="G41" s="14">
        <f>F41</f>
        <v>309370</v>
      </c>
      <c r="H41" s="14">
        <f>F41-E41</f>
        <v>-29150</v>
      </c>
      <c r="I41" s="14">
        <f>F41-E41</f>
        <v>-29150</v>
      </c>
      <c r="J41" s="2"/>
    </row>
    <row r="42" spans="1:10" ht="12.75">
      <c r="A42" s="8"/>
      <c r="B42" s="32" t="s">
        <v>75</v>
      </c>
      <c r="C42" s="8" t="s">
        <v>21</v>
      </c>
      <c r="D42" s="8"/>
      <c r="E42" s="14">
        <v>214740</v>
      </c>
      <c r="F42" s="14">
        <v>197860</v>
      </c>
      <c r="G42" s="14">
        <f>F42</f>
        <v>197860</v>
      </c>
      <c r="H42" s="14">
        <f>F42-E42</f>
        <v>-16880</v>
      </c>
      <c r="I42" s="14">
        <f>F42-E42</f>
        <v>-16880</v>
      </c>
      <c r="J42" s="2"/>
    </row>
    <row r="43" spans="1:4" s="3" customFormat="1" ht="12.75">
      <c r="A43" s="17"/>
      <c r="B43" s="46"/>
      <c r="C43" s="17"/>
      <c r="D43" s="17"/>
    </row>
    <row r="44" spans="1:7" ht="12.75">
      <c r="A44" s="15"/>
      <c r="B44" s="3"/>
      <c r="C44" s="3"/>
      <c r="D44" s="3"/>
      <c r="E44" s="3"/>
      <c r="F44" s="3"/>
      <c r="G44" s="3"/>
    </row>
    <row r="45" spans="1:7" ht="12.75" hidden="1">
      <c r="A45" s="15"/>
      <c r="B45" s="17" t="s">
        <v>67</v>
      </c>
      <c r="C45" s="3"/>
      <c r="D45" s="3"/>
      <c r="E45" s="3"/>
      <c r="F45" s="3"/>
      <c r="G45" s="3"/>
    </row>
    <row r="46" spans="1:8" ht="25.5" hidden="1">
      <c r="A46" s="15"/>
      <c r="B46" s="11"/>
      <c r="C46" s="39" t="s">
        <v>51</v>
      </c>
      <c r="D46" s="41" t="s">
        <v>1</v>
      </c>
      <c r="E46" s="41" t="s">
        <v>52</v>
      </c>
      <c r="F46" s="41" t="s">
        <v>55</v>
      </c>
      <c r="G46" s="11" t="s">
        <v>53</v>
      </c>
      <c r="H46" s="42" t="s">
        <v>57</v>
      </c>
    </row>
    <row r="47" spans="1:8" ht="12.75" hidden="1">
      <c r="A47" s="15"/>
      <c r="B47" s="11" t="s">
        <v>54</v>
      </c>
      <c r="C47" s="39"/>
      <c r="D47" s="41">
        <f>D48+D49</f>
        <v>2271.5</v>
      </c>
      <c r="E47" s="41">
        <f>E48+E49</f>
        <v>5406.17</v>
      </c>
      <c r="F47" s="41">
        <f>F48+F49</f>
        <v>2703.09</v>
      </c>
      <c r="G47" s="41">
        <f>G48+G49</f>
        <v>3407.25</v>
      </c>
      <c r="H47" s="11">
        <f>D47+E47+F47+G47</f>
        <v>13788.01</v>
      </c>
    </row>
    <row r="48" spans="1:8" ht="12.75" hidden="1">
      <c r="A48" s="15"/>
      <c r="B48" s="38"/>
      <c r="C48" s="43">
        <v>47.7</v>
      </c>
      <c r="D48" s="35">
        <v>667.8</v>
      </c>
      <c r="E48" s="35">
        <v>1589.37</v>
      </c>
      <c r="F48" s="35">
        <v>794.69</v>
      </c>
      <c r="G48" s="35">
        <v>1001.7</v>
      </c>
      <c r="H48" s="11">
        <f>D48+E48+F48+G48</f>
        <v>4053.5600000000004</v>
      </c>
    </row>
    <row r="49" spans="1:8" ht="12.75" hidden="1">
      <c r="A49" s="16"/>
      <c r="B49" s="8"/>
      <c r="C49" s="40">
        <v>55.3</v>
      </c>
      <c r="D49" s="35">
        <v>1603.7</v>
      </c>
      <c r="E49" s="35">
        <v>3816.8</v>
      </c>
      <c r="F49" s="35">
        <v>1908.4</v>
      </c>
      <c r="G49" s="35">
        <v>2405.55</v>
      </c>
      <c r="H49" s="11">
        <f>D49+E49+F49+G49</f>
        <v>9734.45</v>
      </c>
    </row>
    <row r="50" spans="1:7" ht="12.75" hidden="1">
      <c r="A50" s="3"/>
      <c r="B50" s="3"/>
      <c r="C50" s="3"/>
      <c r="D50" s="3"/>
      <c r="E50" s="3"/>
      <c r="F50" s="3"/>
      <c r="G50" s="3"/>
    </row>
    <row r="51" spans="1:7" ht="12.75">
      <c r="A51" s="3"/>
      <c r="B51" s="12"/>
      <c r="C51" s="12"/>
      <c r="D51" s="3"/>
      <c r="E51" s="3"/>
      <c r="F51" s="3"/>
      <c r="G51" s="3"/>
    </row>
    <row r="52" spans="1:7" ht="12.75">
      <c r="A52" s="3"/>
      <c r="B52" s="12"/>
      <c r="C52" s="12"/>
      <c r="D52" s="3"/>
      <c r="E52" s="3"/>
      <c r="F52" s="3"/>
      <c r="G52" s="3"/>
    </row>
    <row r="53" spans="1:7" ht="12.75">
      <c r="A53" s="3"/>
      <c r="B53" s="12"/>
      <c r="C53" s="13"/>
      <c r="D53" s="3"/>
      <c r="E53" s="3"/>
      <c r="F53" s="3"/>
      <c r="G53" s="3"/>
    </row>
    <row r="54" spans="1:7" ht="12.75">
      <c r="A54" s="17"/>
      <c r="B54" s="45"/>
      <c r="C54" s="44"/>
      <c r="D54" s="44"/>
      <c r="E54" s="45" t="s">
        <v>61</v>
      </c>
      <c r="F54" s="3"/>
      <c r="G54" s="3"/>
    </row>
    <row r="55" spans="1:7" ht="12.75">
      <c r="A55" s="16"/>
      <c r="B55" s="15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7"/>
      <c r="B57" s="15"/>
      <c r="C57" s="13"/>
      <c r="D57" s="3"/>
      <c r="E57" s="3"/>
      <c r="F57" s="15" t="s">
        <v>58</v>
      </c>
      <c r="G57" s="13"/>
      <c r="H57" s="3"/>
    </row>
    <row r="58" spans="1:7" ht="12.75">
      <c r="A58" s="17"/>
      <c r="B58" s="3"/>
      <c r="C58" s="13"/>
      <c r="D58" s="3"/>
      <c r="E58" s="3"/>
      <c r="F58" s="3"/>
      <c r="G58" s="3"/>
    </row>
    <row r="59" spans="1:7" ht="12.75">
      <c r="A59" s="19"/>
      <c r="B59" s="3"/>
      <c r="C59" s="13"/>
      <c r="D59" s="3"/>
      <c r="E59" s="3"/>
      <c r="F59" s="3"/>
      <c r="G59" s="3"/>
    </row>
    <row r="60" spans="1:7" ht="12.75">
      <c r="A60" s="20"/>
      <c r="B60" s="3"/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5" t="s">
        <v>76</v>
      </c>
      <c r="C62" s="3"/>
      <c r="D62" s="3"/>
      <c r="E62" s="3"/>
      <c r="F62" s="3"/>
      <c r="G62" s="3"/>
    </row>
    <row r="63" ht="12.75">
      <c r="B63" s="6" t="s">
        <v>59</v>
      </c>
    </row>
    <row r="64" ht="12.75">
      <c r="B64" s="6" t="s">
        <v>60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2011-03-29T07:58:26Z</cp:lastPrinted>
  <dcterms:created xsi:type="dcterms:W3CDTF">2010-07-05T09:11:27Z</dcterms:created>
  <dcterms:modified xsi:type="dcterms:W3CDTF">2011-03-30T05:24:09Z</dcterms:modified>
  <cp:category/>
  <cp:version/>
  <cp:contentType/>
  <cp:contentStatus/>
</cp:coreProperties>
</file>