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<sst xmlns="http://schemas.openxmlformats.org/spreadsheetml/2006/main" count="99" uniqueCount="74">
  <si>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</si>
  <si>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</si>
  <si>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</si>
  <si>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</si>
  <si>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</si>
  <si>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</si>
  <si>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</si>
  <si>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</si>
  <si>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</si>
  <si>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</si>
  <si>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</si>
  <si>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</si>
  <si>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</si>
  <si>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</si>
  <si>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</si>
  <si>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</si>
  <si>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</si>
  <si>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</si>
  <si>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</si>
  <si>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</si>
  <si>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</si>
  <si>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</si>
  <si>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</si>
  <si>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</si>
  <si>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</si>
  <si>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</si>
  <si>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</si>
  <si>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</si>
  <si>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</si>
  <si>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</si>
  <si>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</si>
  <si>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</si>
  <si>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</si>
  <si>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</si>
  <si>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</si>
  <si>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</si>
  <si>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</si>
  <si>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</si>
  <si>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</si>
  <si>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</si>
  <si>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</si>
  <si>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</si>
  <si>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</si>
  <si>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</si>
  <si>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</si>
  <si>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</si>
  <si>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</si>
  <si>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</si>
  <si>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</si>
  <si>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</si>
  <si>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</si>
  <si>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</si>
  <si>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</si>
  <si>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</si>
  <si>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</si>
  <si>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</si>
  <si>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</si>
  <si>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</si>
  <si>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</si>
  <si>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</si>
  <si>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</si>
  <si>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</si>
  <si>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</si>
  <si>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</si>
  <si>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</si>
  <si>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</si>
  <si>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</si>
  <si>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</si>
  <si>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t xml:space="preserve"> выполненные работы   всего</t>
  </si>
  <si>
    <r>
      <t>по дому 115 ул. Московская з</t>
    </r>
    <r>
      <rPr>
        <b/>
        <sz val="10"/>
        <rFont val="Arial Cyr"/>
        <family val="0"/>
      </rPr>
      <t xml:space="preserve">а период с 01. 01.2010 по 31.12.2010г.  </t>
    </r>
  </si>
  <si>
    <t>фз-185</t>
  </si>
  <si>
    <t>фз-185 (экспертиза сметной док-и)</t>
  </si>
  <si>
    <t>Капитальный ремонт  с нарастающ. Итогом в т.ч.плата за найм</t>
  </si>
  <si>
    <t>перечислено МУП "УК МЖД"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</si>
</sst>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7">
      <selection activeCell="C36" sqref="C3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48" t="s">
        <v>69</v>
      </c>
      <c r="B2" s="47"/>
      <c r="C2" s="47"/>
      <c r="D2" s="47"/>
      <c r="E2" s="47"/>
      <c r="F2" s="47"/>
      <c r="G2" s="8"/>
    </row>
    <row r="3" spans="1:7" ht="12.75">
      <c r="A3" s="47" t="s">
        <v>3</v>
      </c>
      <c r="B3" s="47"/>
      <c r="C3" s="47"/>
      <c r="D3" s="47"/>
      <c r="E3" s="47"/>
      <c r="F3" s="47"/>
      <c r="G3" s="8"/>
    </row>
    <row r="4" spans="1:7" ht="13.5" thickBot="1">
      <c r="A4" s="6"/>
      <c r="F4" s="6"/>
      <c r="G4" s="6"/>
    </row>
    <row r="5" spans="1:10" ht="12.75">
      <c r="A5" s="53" t="s">
        <v>0</v>
      </c>
      <c r="B5" s="49" t="s">
        <v>4</v>
      </c>
      <c r="C5" s="49" t="s">
        <v>5</v>
      </c>
      <c r="D5" s="51" t="s">
        <v>6</v>
      </c>
      <c r="E5" s="49" t="s">
        <v>7</v>
      </c>
      <c r="F5" s="49" t="s">
        <v>56</v>
      </c>
      <c r="G5" s="49" t="s">
        <v>8</v>
      </c>
      <c r="H5" s="55" t="s">
        <v>9</v>
      </c>
      <c r="I5" s="55" t="s">
        <v>10</v>
      </c>
      <c r="J5" s="57" t="s">
        <v>11</v>
      </c>
    </row>
    <row r="6" spans="1:10" ht="13.5" thickBot="1">
      <c r="A6" s="54"/>
      <c r="B6" s="50"/>
      <c r="C6" s="50"/>
      <c r="D6" s="52"/>
      <c r="E6" s="50"/>
      <c r="F6" s="50"/>
      <c r="G6" s="50"/>
      <c r="H6" s="56"/>
      <c r="I6" s="56"/>
      <c r="J6" s="58"/>
    </row>
    <row r="7" spans="1:10" ht="15" customHeight="1">
      <c r="A7" s="18"/>
      <c r="B7" s="19" t="s">
        <v>12</v>
      </c>
      <c r="C7" s="19" t="s">
        <v>15</v>
      </c>
      <c r="D7" s="20">
        <f>D8</f>
        <v>3181.8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2">
        <v>3181.8</v>
      </c>
      <c r="E8" s="2"/>
      <c r="F8" s="2"/>
      <c r="G8" s="2"/>
      <c r="H8" s="2"/>
      <c r="I8" s="2"/>
      <c r="J8" s="23"/>
    </row>
    <row r="9" spans="1:10" ht="13.5" thickBot="1">
      <c r="A9" s="24"/>
      <c r="B9" s="5" t="s">
        <v>14</v>
      </c>
      <c r="C9" s="5"/>
      <c r="D9" s="25"/>
      <c r="E9" s="5"/>
      <c r="F9" s="5"/>
      <c r="G9" s="5"/>
      <c r="H9" s="5"/>
      <c r="I9" s="5"/>
      <c r="J9" s="26"/>
    </row>
    <row r="10" spans="1:10" ht="25.5">
      <c r="A10" s="35">
        <v>1</v>
      </c>
      <c r="B10" s="17" t="s">
        <v>16</v>
      </c>
      <c r="C10" s="17"/>
      <c r="D10" s="17">
        <f>D12+D13+D15+D16+D17+D19+D20+D21+D22+D23+D14+D18</f>
        <v>5.34</v>
      </c>
      <c r="E10" s="17">
        <f>E12+E13+E14+E15+E16+E17+E18+E19+E20+E21+E22+E23</f>
        <v>191098.90800000002</v>
      </c>
      <c r="F10" s="17">
        <f>F12+F13+F14+F15+F17+F18+F20+F22+F23+F16+F21+F19</f>
        <v>191098.90800000005</v>
      </c>
      <c r="G10" s="17">
        <f>G12+G13+G14+G15+G16+G17+G18+G19+G20+G21+G22+G23</f>
        <v>191441.48400000003</v>
      </c>
      <c r="H10" s="17">
        <f>H12+H13+H14+H15+H17+H18+H20+H22+H23+H16+H21+H19</f>
        <v>-342.5759999999991</v>
      </c>
      <c r="I10" s="17">
        <f>E10-F10</f>
        <v>0</v>
      </c>
      <c r="J10" s="36" t="s">
        <v>50</v>
      </c>
    </row>
    <row r="11" spans="1:10" ht="12.75">
      <c r="A11" s="37"/>
      <c r="B11" s="2" t="s">
        <v>17</v>
      </c>
      <c r="C11" s="2"/>
      <c r="D11" s="2"/>
      <c r="E11" s="2"/>
      <c r="F11" s="2"/>
      <c r="G11" s="2"/>
      <c r="H11" s="2"/>
      <c r="I11" s="2"/>
      <c r="J11" s="23"/>
    </row>
    <row r="12" spans="1:10" ht="12.75">
      <c r="A12" s="37" t="s">
        <v>18</v>
      </c>
      <c r="B12" s="2" t="s">
        <v>19</v>
      </c>
      <c r="C12" s="2" t="s">
        <v>20</v>
      </c>
      <c r="D12" s="2">
        <v>0.66</v>
      </c>
      <c r="E12" s="12">
        <f>D12*D8*12</f>
        <v>25199.856000000003</v>
      </c>
      <c r="F12" s="7">
        <f>E12*100/100</f>
        <v>25199.856000000007</v>
      </c>
      <c r="G12" s="12">
        <f>E12</f>
        <v>25199.856000000003</v>
      </c>
      <c r="H12" s="7">
        <f>F12-G12</f>
        <v>0</v>
      </c>
      <c r="I12" s="7">
        <f>E12-F12</f>
        <v>0</v>
      </c>
      <c r="J12" s="23" t="s">
        <v>40</v>
      </c>
    </row>
    <row r="13" spans="1:10" ht="12.75">
      <c r="A13" s="37" t="s">
        <v>21</v>
      </c>
      <c r="B13" s="2" t="s">
        <v>22</v>
      </c>
      <c r="C13" s="2" t="s">
        <v>20</v>
      </c>
      <c r="D13" s="2">
        <v>0.76</v>
      </c>
      <c r="E13" s="12">
        <f>D13*D8*12</f>
        <v>29018.016000000003</v>
      </c>
      <c r="F13" s="7">
        <f aca="true" t="shared" si="0" ref="F13:F23">E13*100/100</f>
        <v>29018.016000000007</v>
      </c>
      <c r="G13" s="12">
        <f>E13</f>
        <v>29018.016000000003</v>
      </c>
      <c r="H13" s="7">
        <f>F13-G13</f>
        <v>0</v>
      </c>
      <c r="I13" s="7">
        <f aca="true" t="shared" si="1" ref="I13:I22">E13-F13</f>
        <v>0</v>
      </c>
      <c r="J13" s="23" t="s">
        <v>40</v>
      </c>
    </row>
    <row r="14" spans="1:10" ht="25.5">
      <c r="A14" s="37"/>
      <c r="B14" s="27" t="s">
        <v>23</v>
      </c>
      <c r="C14" s="7" t="s">
        <v>20</v>
      </c>
      <c r="D14" s="2">
        <v>0.12</v>
      </c>
      <c r="E14" s="12">
        <f>D14*D8*12</f>
        <v>4581.792</v>
      </c>
      <c r="F14" s="7">
        <f t="shared" si="0"/>
        <v>4581.792</v>
      </c>
      <c r="G14" s="12">
        <f>E14</f>
        <v>4581.792</v>
      </c>
      <c r="H14" s="7">
        <f>F14-G14</f>
        <v>0</v>
      </c>
      <c r="I14" s="7">
        <f t="shared" si="1"/>
        <v>0</v>
      </c>
      <c r="J14" s="23" t="s">
        <v>40</v>
      </c>
    </row>
    <row r="15" spans="1:10" ht="12.75">
      <c r="A15" s="38" t="s">
        <v>24</v>
      </c>
      <c r="B15" s="2" t="s">
        <v>1</v>
      </c>
      <c r="C15" s="2" t="s">
        <v>20</v>
      </c>
      <c r="D15" s="2">
        <v>1.1</v>
      </c>
      <c r="E15" s="12">
        <f>D15*D8*12</f>
        <v>41999.76000000001</v>
      </c>
      <c r="F15" s="7">
        <f t="shared" si="0"/>
        <v>41999.76000000001</v>
      </c>
      <c r="G15" s="12">
        <f>E15</f>
        <v>41999.76000000001</v>
      </c>
      <c r="H15" s="7">
        <f>F15-G15</f>
        <v>0</v>
      </c>
      <c r="I15" s="7">
        <f t="shared" si="1"/>
        <v>0</v>
      </c>
      <c r="J15" s="23" t="s">
        <v>40</v>
      </c>
    </row>
    <row r="16" spans="1:10" ht="25.5">
      <c r="A16" s="39" t="s">
        <v>25</v>
      </c>
      <c r="B16" s="2" t="s">
        <v>26</v>
      </c>
      <c r="C16" s="2" t="s">
        <v>20</v>
      </c>
      <c r="D16" s="2">
        <v>0.39</v>
      </c>
      <c r="E16" s="12">
        <f>D16*D8*12</f>
        <v>14890.824</v>
      </c>
      <c r="F16" s="7">
        <f t="shared" si="0"/>
        <v>14890.824</v>
      </c>
      <c r="G16" s="12">
        <v>15233.4</v>
      </c>
      <c r="H16" s="7">
        <f>F16-G16</f>
        <v>-342.5759999999991</v>
      </c>
      <c r="I16" s="7">
        <f t="shared" si="1"/>
        <v>0</v>
      </c>
      <c r="J16" s="40" t="s">
        <v>41</v>
      </c>
    </row>
    <row r="17" spans="1:10" ht="25.5">
      <c r="A17" s="39" t="s">
        <v>27</v>
      </c>
      <c r="B17" s="27" t="s">
        <v>28</v>
      </c>
      <c r="C17" s="2" t="s">
        <v>20</v>
      </c>
      <c r="D17" s="2">
        <v>0.78</v>
      </c>
      <c r="E17" s="12">
        <f>D17*D8*12</f>
        <v>29781.648</v>
      </c>
      <c r="F17" s="7">
        <f t="shared" si="0"/>
        <v>29781.648</v>
      </c>
      <c r="G17" s="12">
        <f aca="true" t="shared" si="2" ref="G17:G23">E17</f>
        <v>29781.648</v>
      </c>
      <c r="H17" s="7">
        <f aca="true" t="shared" si="3" ref="H17:H23">F17-G17</f>
        <v>0</v>
      </c>
      <c r="I17" s="7">
        <f t="shared" si="1"/>
        <v>0</v>
      </c>
      <c r="J17" s="23"/>
    </row>
    <row r="18" spans="1:10" ht="25.5">
      <c r="A18" s="39" t="s">
        <v>29</v>
      </c>
      <c r="B18" s="2" t="s">
        <v>59</v>
      </c>
      <c r="C18" s="2" t="s">
        <v>20</v>
      </c>
      <c r="D18" s="1">
        <v>0.22</v>
      </c>
      <c r="E18" s="12">
        <f>D18*D8*2</f>
        <v>1399.9920000000002</v>
      </c>
      <c r="F18" s="7">
        <f t="shared" si="0"/>
        <v>1399.9920000000002</v>
      </c>
      <c r="G18" s="12">
        <f t="shared" si="2"/>
        <v>1399.9920000000002</v>
      </c>
      <c r="H18" s="7">
        <f t="shared" si="3"/>
        <v>0</v>
      </c>
      <c r="I18" s="7">
        <f t="shared" si="1"/>
        <v>0</v>
      </c>
      <c r="J18" s="40" t="s">
        <v>42</v>
      </c>
    </row>
    <row r="19" spans="1:10" ht="25.5">
      <c r="A19" s="39"/>
      <c r="B19" s="2" t="s">
        <v>60</v>
      </c>
      <c r="C19" s="2" t="s">
        <v>20</v>
      </c>
      <c r="D19" s="1">
        <v>0.91</v>
      </c>
      <c r="E19" s="12">
        <f>D19*D8*10</f>
        <v>28954.38</v>
      </c>
      <c r="F19" s="7">
        <f t="shared" si="0"/>
        <v>28954.38</v>
      </c>
      <c r="G19" s="12">
        <f t="shared" si="2"/>
        <v>28954.38</v>
      </c>
      <c r="H19" s="7">
        <f t="shared" si="3"/>
        <v>0</v>
      </c>
      <c r="I19" s="7">
        <f t="shared" si="1"/>
        <v>0</v>
      </c>
      <c r="J19" s="40" t="s">
        <v>42</v>
      </c>
    </row>
    <row r="20" spans="1:10" ht="25.5">
      <c r="A20" s="39" t="s">
        <v>30</v>
      </c>
      <c r="B20" s="28" t="s">
        <v>31</v>
      </c>
      <c r="C20" s="2" t="s">
        <v>20</v>
      </c>
      <c r="D20" s="2">
        <v>0.25</v>
      </c>
      <c r="E20" s="12">
        <f>D20*D8*12</f>
        <v>9545.400000000001</v>
      </c>
      <c r="F20" s="7">
        <f t="shared" si="0"/>
        <v>9545.400000000001</v>
      </c>
      <c r="G20" s="12">
        <f t="shared" si="2"/>
        <v>9545.400000000001</v>
      </c>
      <c r="H20" s="7">
        <f t="shared" si="3"/>
        <v>0</v>
      </c>
      <c r="I20" s="7">
        <f t="shared" si="1"/>
        <v>0</v>
      </c>
      <c r="J20" s="40" t="s">
        <v>43</v>
      </c>
    </row>
    <row r="21" spans="1:10" ht="25.5">
      <c r="A21" s="39" t="s">
        <v>32</v>
      </c>
      <c r="B21" s="27" t="s">
        <v>33</v>
      </c>
      <c r="C21" s="2" t="s">
        <v>20</v>
      </c>
      <c r="D21" s="2">
        <v>0.06</v>
      </c>
      <c r="E21" s="12">
        <f>D21*D8*12</f>
        <v>2290.896</v>
      </c>
      <c r="F21" s="7">
        <f t="shared" si="0"/>
        <v>2290.896</v>
      </c>
      <c r="G21" s="12">
        <f t="shared" si="2"/>
        <v>2290.896</v>
      </c>
      <c r="H21" s="7">
        <f t="shared" si="3"/>
        <v>0</v>
      </c>
      <c r="I21" s="7">
        <f t="shared" si="1"/>
        <v>0</v>
      </c>
      <c r="J21" s="40" t="s">
        <v>44</v>
      </c>
    </row>
    <row r="22" spans="1:10" ht="25.5">
      <c r="A22" s="41" t="s">
        <v>34</v>
      </c>
      <c r="B22" s="2" t="s">
        <v>35</v>
      </c>
      <c r="C22" s="2" t="s">
        <v>20</v>
      </c>
      <c r="D22" s="2">
        <v>0.07</v>
      </c>
      <c r="E22" s="12">
        <f>D22*D8*12</f>
        <v>2672.7120000000004</v>
      </c>
      <c r="F22" s="7">
        <f t="shared" si="0"/>
        <v>2672.712000000001</v>
      </c>
      <c r="G22" s="12">
        <f t="shared" si="2"/>
        <v>2672.7120000000004</v>
      </c>
      <c r="H22" s="7">
        <f t="shared" si="3"/>
        <v>0</v>
      </c>
      <c r="I22" s="7">
        <f t="shared" si="1"/>
        <v>0</v>
      </c>
      <c r="J22" s="40" t="s">
        <v>45</v>
      </c>
    </row>
    <row r="23" spans="1:10" ht="12.75">
      <c r="A23" s="41" t="s">
        <v>49</v>
      </c>
      <c r="B23" s="2" t="s">
        <v>36</v>
      </c>
      <c r="C23" s="2" t="s">
        <v>20</v>
      </c>
      <c r="D23" s="2">
        <v>0.02</v>
      </c>
      <c r="E23" s="12">
        <f>D23*D8*12</f>
        <v>763.6320000000001</v>
      </c>
      <c r="F23" s="7">
        <f t="shared" si="0"/>
        <v>763.6320000000001</v>
      </c>
      <c r="G23" s="12">
        <f t="shared" si="2"/>
        <v>763.6320000000001</v>
      </c>
      <c r="H23" s="7">
        <f t="shared" si="3"/>
        <v>0</v>
      </c>
      <c r="I23" s="7">
        <f>E23-F23</f>
        <v>0</v>
      </c>
      <c r="J23" s="23" t="s">
        <v>46</v>
      </c>
    </row>
    <row r="24" spans="1:10" ht="12.75">
      <c r="A24" s="39"/>
      <c r="B24" s="2"/>
      <c r="C24" s="2"/>
      <c r="D24" s="2"/>
      <c r="E24" s="12"/>
      <c r="F24" s="7"/>
      <c r="G24" s="12"/>
      <c r="H24" s="7"/>
      <c r="I24" s="7"/>
      <c r="J24" s="23"/>
    </row>
    <row r="25" spans="1:10" ht="25.5">
      <c r="A25" s="39">
        <v>2</v>
      </c>
      <c r="B25" s="4" t="s">
        <v>37</v>
      </c>
      <c r="C25" s="2" t="s">
        <v>20</v>
      </c>
      <c r="D25" s="2">
        <v>1.57</v>
      </c>
      <c r="E25" s="29">
        <f>D25*D8*12</f>
        <v>59945.11200000001</v>
      </c>
      <c r="F25" s="10">
        <f>E25*100/100</f>
        <v>59945.11200000001</v>
      </c>
      <c r="G25" s="29">
        <f>E25</f>
        <v>59945.11200000001</v>
      </c>
      <c r="H25" s="10">
        <f>F25-G25</f>
        <v>0</v>
      </c>
      <c r="I25" s="10">
        <f>E25-F25</f>
        <v>0</v>
      </c>
      <c r="J25" s="40" t="s">
        <v>47</v>
      </c>
    </row>
    <row r="26" spans="1:10" ht="12.75">
      <c r="A26" s="39"/>
      <c r="B26" s="4"/>
      <c r="C26" s="2"/>
      <c r="D26" s="2"/>
      <c r="E26" s="29"/>
      <c r="F26" s="10"/>
      <c r="G26" s="29"/>
      <c r="H26" s="10"/>
      <c r="I26" s="10"/>
      <c r="J26" s="23"/>
    </row>
    <row r="27" spans="1:10" ht="25.5">
      <c r="A27" s="39">
        <v>3</v>
      </c>
      <c r="B27" s="33" t="s">
        <v>67</v>
      </c>
      <c r="C27" s="2" t="s">
        <v>20</v>
      </c>
      <c r="D27" s="2"/>
      <c r="E27" s="29">
        <f>E28+E29</f>
        <v>82472.25600000001</v>
      </c>
      <c r="F27" s="10">
        <f>E27*100/100+F29</f>
        <v>103273.38600000001</v>
      </c>
      <c r="G27" s="29">
        <f>G32</f>
        <v>342.5</v>
      </c>
      <c r="H27" s="29">
        <f>F27-G27</f>
        <v>102930.88600000001</v>
      </c>
      <c r="I27" s="29">
        <f>F28-E27</f>
        <v>0.003999999986262992</v>
      </c>
      <c r="J27" s="23"/>
    </row>
    <row r="28" spans="1:10" ht="12.75">
      <c r="A28" s="39"/>
      <c r="B28" s="34">
        <v>2010</v>
      </c>
      <c r="C28" s="2" t="s">
        <v>20</v>
      </c>
      <c r="D28" s="2">
        <v>2.16</v>
      </c>
      <c r="E28" s="12">
        <f>D28*12*D8</f>
        <v>82472.25600000001</v>
      </c>
      <c r="F28" s="7">
        <v>82472.26</v>
      </c>
      <c r="G28" s="2"/>
      <c r="H28" s="2"/>
      <c r="I28" s="2"/>
      <c r="J28" s="23" t="s">
        <v>57</v>
      </c>
    </row>
    <row r="29" spans="1:10" ht="12.75">
      <c r="A29" s="39"/>
      <c r="B29" s="2" t="s">
        <v>61</v>
      </c>
      <c r="C29" s="2"/>
      <c r="D29" s="2"/>
      <c r="E29" s="12"/>
      <c r="F29" s="7">
        <v>20801.13</v>
      </c>
      <c r="G29" s="2"/>
      <c r="H29" s="2"/>
      <c r="I29" s="2"/>
      <c r="J29" s="23"/>
    </row>
    <row r="30" spans="1:10" ht="12.75">
      <c r="A30" s="38"/>
      <c r="B30" s="2" t="s">
        <v>66</v>
      </c>
      <c r="C30" s="2"/>
      <c r="D30" s="2"/>
      <c r="E30" s="12"/>
      <c r="F30" s="7"/>
      <c r="G30" s="29"/>
      <c r="H30" s="2"/>
      <c r="I30" s="2"/>
      <c r="J30" s="23"/>
    </row>
    <row r="31" spans="1:10" ht="12.75">
      <c r="A31" s="42"/>
      <c r="B31" s="2" t="s">
        <v>17</v>
      </c>
      <c r="C31" s="2"/>
      <c r="D31" s="2"/>
      <c r="E31" s="12"/>
      <c r="F31" s="7"/>
      <c r="G31" s="2"/>
      <c r="H31" s="2"/>
      <c r="I31" s="2"/>
      <c r="J31" s="23"/>
    </row>
    <row r="32" spans="1:10" ht="12.75">
      <c r="A32" s="42"/>
      <c r="B32" s="2"/>
      <c r="C32" s="2"/>
      <c r="D32" s="2"/>
      <c r="E32" s="12"/>
      <c r="F32" s="7"/>
      <c r="G32" s="12">
        <v>342.5</v>
      </c>
      <c r="H32" s="2"/>
      <c r="I32" s="2"/>
      <c r="J32" s="23"/>
    </row>
    <row r="33" spans="1:10" ht="12.75">
      <c r="A33" s="42"/>
      <c r="B33" s="2" t="s">
        <v>58</v>
      </c>
      <c r="C33" s="7"/>
      <c r="D33" s="2"/>
      <c r="E33" s="12"/>
      <c r="F33" s="7"/>
      <c r="G33" s="12"/>
      <c r="H33" s="2"/>
      <c r="I33" s="2"/>
      <c r="J33" s="23"/>
    </row>
    <row r="34" spans="1:10" ht="12.75">
      <c r="A34" s="42"/>
      <c r="B34" s="2" t="s">
        <v>39</v>
      </c>
      <c r="C34" s="7"/>
      <c r="D34" s="2"/>
      <c r="E34" s="12"/>
      <c r="F34" s="7"/>
      <c r="G34" s="12"/>
      <c r="H34" s="2"/>
      <c r="I34" s="2"/>
      <c r="J34" s="23"/>
    </row>
    <row r="35" spans="1:10" ht="25.5">
      <c r="A35" s="42">
        <v>4</v>
      </c>
      <c r="B35" s="33" t="s">
        <v>72</v>
      </c>
      <c r="C35" s="2" t="s">
        <v>20</v>
      </c>
      <c r="D35" s="2">
        <v>1.5</v>
      </c>
      <c r="E35" s="29">
        <v>257318.6</v>
      </c>
      <c r="F35" s="10">
        <v>252536.2</v>
      </c>
      <c r="G35" s="10">
        <v>147342.1</v>
      </c>
      <c r="H35" s="10">
        <f>F35-G35</f>
        <v>105194.1</v>
      </c>
      <c r="I35" s="10">
        <v>4782.4</v>
      </c>
      <c r="J35" s="23"/>
    </row>
    <row r="36" spans="1:10" ht="12.75">
      <c r="A36" s="42"/>
      <c r="B36" s="33" t="s">
        <v>73</v>
      </c>
      <c r="C36" s="2"/>
      <c r="D36" s="2"/>
      <c r="E36" s="29"/>
      <c r="F36" s="10">
        <v>122835.45</v>
      </c>
      <c r="G36" s="10"/>
      <c r="H36" s="10"/>
      <c r="I36" s="10"/>
      <c r="J36" s="23"/>
    </row>
    <row r="37" spans="1:10" ht="12.75">
      <c r="A37" s="42"/>
      <c r="B37" s="2" t="s">
        <v>68</v>
      </c>
      <c r="C37" s="2"/>
      <c r="D37" s="2"/>
      <c r="E37" s="29"/>
      <c r="F37" s="10"/>
      <c r="G37" s="10"/>
      <c r="H37" s="4"/>
      <c r="I37" s="4"/>
      <c r="J37" s="23"/>
    </row>
    <row r="38" spans="1:10" ht="25.5">
      <c r="A38" s="42"/>
      <c r="B38" s="27" t="s">
        <v>70</v>
      </c>
      <c r="C38" s="2"/>
      <c r="D38" s="2"/>
      <c r="E38" s="29"/>
      <c r="F38" s="10"/>
      <c r="G38" s="10">
        <v>138648.37</v>
      </c>
      <c r="H38" s="4"/>
      <c r="I38" s="4"/>
      <c r="J38" s="40" t="s">
        <v>48</v>
      </c>
    </row>
    <row r="39" spans="1:10" ht="25.5">
      <c r="A39" s="42"/>
      <c r="B39" s="27" t="s">
        <v>71</v>
      </c>
      <c r="C39" s="7"/>
      <c r="D39" s="2"/>
      <c r="E39" s="12"/>
      <c r="F39" s="7"/>
      <c r="G39" s="2">
        <v>8694.24</v>
      </c>
      <c r="H39" s="2"/>
      <c r="I39" s="2"/>
      <c r="J39" s="40" t="s">
        <v>48</v>
      </c>
    </row>
    <row r="40" spans="1:10" ht="12.75">
      <c r="A40" s="42"/>
      <c r="B40" s="27"/>
      <c r="C40" s="7"/>
      <c r="D40" s="2"/>
      <c r="E40" s="12"/>
      <c r="F40" s="7"/>
      <c r="G40" s="2"/>
      <c r="H40" s="2"/>
      <c r="I40" s="2"/>
      <c r="J40" s="40"/>
    </row>
    <row r="41" spans="1:10" ht="12.75">
      <c r="A41" s="42"/>
      <c r="B41" s="27"/>
      <c r="C41" s="7"/>
      <c r="D41" s="2"/>
      <c r="E41" s="12"/>
      <c r="F41" s="7"/>
      <c r="G41" s="2"/>
      <c r="H41" s="2"/>
      <c r="I41" s="2"/>
      <c r="J41" s="40"/>
    </row>
    <row r="42" spans="1:10" ht="12.75">
      <c r="A42" s="42">
        <v>5</v>
      </c>
      <c r="B42" s="4" t="s">
        <v>38</v>
      </c>
      <c r="C42" s="2"/>
      <c r="D42" s="2"/>
      <c r="E42" s="12">
        <f>E43+E44+E45+E46</f>
        <v>990950</v>
      </c>
      <c r="F42" s="12">
        <f>F43+F44+F45+F46</f>
        <v>1018480</v>
      </c>
      <c r="G42" s="12">
        <f>G43+G44+G45+G46</f>
        <v>1018480</v>
      </c>
      <c r="H42" s="12">
        <f>H43+H44+H45+H46</f>
        <v>27530</v>
      </c>
      <c r="I42" s="12">
        <f>I43+I44+I45+I46</f>
        <v>27530</v>
      </c>
      <c r="J42" s="23"/>
    </row>
    <row r="43" spans="1:10" ht="12.75">
      <c r="A43" s="42"/>
      <c r="B43" s="2" t="s">
        <v>62</v>
      </c>
      <c r="C43" s="7" t="s">
        <v>20</v>
      </c>
      <c r="D43" s="12"/>
      <c r="E43" s="12">
        <v>635640</v>
      </c>
      <c r="F43" s="12">
        <v>645000</v>
      </c>
      <c r="G43" s="12">
        <f>F43</f>
        <v>645000</v>
      </c>
      <c r="H43" s="12">
        <f>F43-E43</f>
        <v>9360</v>
      </c>
      <c r="I43" s="12">
        <f>F43-E43</f>
        <v>9360</v>
      </c>
      <c r="J43" s="23"/>
    </row>
    <row r="44" spans="1:10" ht="12.75">
      <c r="A44" s="41"/>
      <c r="B44" s="27" t="s">
        <v>63</v>
      </c>
      <c r="C44" s="2" t="s">
        <v>20</v>
      </c>
      <c r="D44" s="2"/>
      <c r="E44" s="12">
        <v>0</v>
      </c>
      <c r="F44" s="12">
        <v>0</v>
      </c>
      <c r="G44" s="12">
        <f>F44</f>
        <v>0</v>
      </c>
      <c r="H44" s="12">
        <f>F44-E44</f>
        <v>0</v>
      </c>
      <c r="I44" s="12">
        <f>F44-E44</f>
        <v>0</v>
      </c>
      <c r="J44" s="23"/>
    </row>
    <row r="45" spans="1:10" ht="12.75">
      <c r="A45" s="42"/>
      <c r="B45" s="27" t="s">
        <v>64</v>
      </c>
      <c r="C45" s="2" t="s">
        <v>20</v>
      </c>
      <c r="D45" s="2"/>
      <c r="E45" s="12">
        <v>217530</v>
      </c>
      <c r="F45" s="12">
        <v>238030</v>
      </c>
      <c r="G45" s="12">
        <f>F45</f>
        <v>238030</v>
      </c>
      <c r="H45" s="12">
        <f>F45-E45</f>
        <v>20500</v>
      </c>
      <c r="I45" s="12">
        <f>F45-E45</f>
        <v>20500</v>
      </c>
      <c r="J45" s="23"/>
    </row>
    <row r="46" spans="1:10" ht="13.5" thickBot="1">
      <c r="A46" s="43"/>
      <c r="B46" s="44" t="s">
        <v>65</v>
      </c>
      <c r="C46" s="45" t="s">
        <v>20</v>
      </c>
      <c r="D46" s="45"/>
      <c r="E46" s="25">
        <v>137780</v>
      </c>
      <c r="F46" s="25">
        <v>135450</v>
      </c>
      <c r="G46" s="25">
        <f>F46</f>
        <v>135450</v>
      </c>
      <c r="H46" s="25">
        <f>F46-E46</f>
        <v>-2330</v>
      </c>
      <c r="I46" s="25">
        <f>F46-E46</f>
        <v>-2330</v>
      </c>
      <c r="J46" s="26"/>
    </row>
    <row r="47" spans="1:4" s="3" customFormat="1" ht="12.75">
      <c r="A47" s="15"/>
      <c r="B47" s="32"/>
      <c r="C47" s="15"/>
      <c r="D47" s="15"/>
    </row>
    <row r="48" spans="1:7" ht="12.75">
      <c r="A48" s="15"/>
      <c r="B48" s="31"/>
      <c r="C48" s="30"/>
      <c r="D48" s="30"/>
      <c r="E48" s="31" t="s">
        <v>55</v>
      </c>
      <c r="F48" s="3"/>
      <c r="G48" s="3"/>
    </row>
    <row r="49" spans="1:7" ht="12.75">
      <c r="A49" s="14"/>
      <c r="B49" s="1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5"/>
      <c r="B51" s="13"/>
      <c r="C51" s="11"/>
      <c r="D51" s="3"/>
      <c r="E51" s="3"/>
      <c r="F51" s="13" t="s">
        <v>51</v>
      </c>
      <c r="G51" s="11"/>
      <c r="H51" s="3"/>
    </row>
    <row r="52" spans="1:7" ht="12.75">
      <c r="A52" s="15"/>
      <c r="B52" s="3"/>
      <c r="C52" s="11"/>
      <c r="D52" s="3"/>
      <c r="E52" s="3"/>
      <c r="F52" s="3"/>
      <c r="G52" s="3"/>
    </row>
    <row r="53" spans="1:7" ht="12.75">
      <c r="A53" s="16"/>
      <c r="B53" s="3"/>
      <c r="C53" s="11"/>
      <c r="D53" s="3"/>
      <c r="E53" s="3"/>
      <c r="F53" s="3"/>
      <c r="G53" s="3"/>
    </row>
    <row r="54" spans="1:7" ht="18" customHeight="1">
      <c r="A54" s="3"/>
      <c r="B54" s="14" t="s">
        <v>52</v>
      </c>
      <c r="C54" s="3"/>
      <c r="D54" s="3"/>
      <c r="E54" s="3"/>
      <c r="F54" s="3"/>
      <c r="G54" s="3"/>
    </row>
    <row r="55" ht="12.75">
      <c r="B55" s="46" t="s">
        <v>53</v>
      </c>
    </row>
    <row r="56" ht="12.75">
      <c r="B56" s="46" t="s">
        <v>54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2011-04-12T12:09:47Z</cp:lastPrinted>
  <dcterms:created xsi:type="dcterms:W3CDTF">2010-07-05T09:11:27Z</dcterms:created>
  <dcterms:modified xsi:type="dcterms:W3CDTF">2013-04-29T10:42:00Z</dcterms:modified>
  <cp:category/>
  <cp:version/>
  <cp:contentType/>
  <cp:contentStatus/>
</cp:coreProperties>
</file>