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<sst xmlns="http://schemas.openxmlformats.org/spreadsheetml/2006/main" count="113" uniqueCount="88">
  <si>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</si>
  <si>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</si>
  <si>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</si>
  <si>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</si>
  <si>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</si>
  <si>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</si>
  <si>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</si>
  <si>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</si>
  <si>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</si>
  <si>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</si>
  <si>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</si>
  <si>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</si>
  <si>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</si>
  <si>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</si>
  <si>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</si>
  <si>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</si>
  <si>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</si>
  <si>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</si>
  <si>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</si>
  <si>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</si>
  <si>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</si>
  <si>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</si>
  <si>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</si>
  <si>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</si>
  <si>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</si>
  <si>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</si>
  <si>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</si>
  <si>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</si>
  <si>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</si>
  <si>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</si>
  <si>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</si>
  <si>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</si>
  <si>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</si>
  <si>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</si>
  <si>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</si>
  <si>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</si>
  <si>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</si>
  <si>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</si>
  <si>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</si>
  <si>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</si>
  <si>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</si>
  <si>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</si>
  <si>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</si>
  <si>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</si>
  <si>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</si>
  <si>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</si>
  <si>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</si>
  <si>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</si>
  <si>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</si>
  <si>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</si>
  <si>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</si>
  <si>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</si>
  <si>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</si>
  <si>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</si>
  <si>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водоотведерие</t>
  </si>
  <si>
    <t>Исп.</t>
  </si>
  <si>
    <r>
      <t>71 по улице Московская</t>
    </r>
    <r>
      <rPr>
        <b/>
        <sz val="10"/>
        <rFont val="Arial Cyr"/>
        <family val="0"/>
      </rPr>
      <t xml:space="preserve">             за период с 01. 01.2011 по 31.12.2011г. </t>
    </r>
  </si>
  <si>
    <t>услуги ЕРКЦ  .</t>
  </si>
  <si>
    <t>2011г.</t>
  </si>
  <si>
    <t>остаток средств на 01.01.2011г.</t>
  </si>
  <si>
    <t>исковое заявление</t>
  </si>
  <si>
    <t>дезинсекция</t>
  </si>
  <si>
    <t>сэс</t>
  </si>
  <si>
    <t>ремонт системы цо подъезд 1</t>
  </si>
  <si>
    <t>ремонт системы цо подъезд 6</t>
  </si>
  <si>
    <t>выполненные работыв 2011г.всего</t>
  </si>
  <si>
    <t>1-11 от 07.12.10</t>
  </si>
  <si>
    <t>ремонт системы электроснаб-я</t>
  </si>
  <si>
    <t>67/тр-11 от 07.10.11</t>
  </si>
  <si>
    <t>изготов-е,установка козырьков над входами в под №4,8, метдвери</t>
  </si>
  <si>
    <t>52/тр-11 от 25.08.11</t>
  </si>
  <si>
    <t>Текущий ремонт с нараст. Итогом  всего</t>
  </si>
  <si>
    <t>Капитальный ремонт с нараст. Итогом  всего</t>
  </si>
  <si>
    <t>2011г. Не начисляется</t>
  </si>
  <si>
    <t>Резервный фонд</t>
  </si>
  <si>
    <t>ФЗ установка оконных блоков</t>
  </si>
  <si>
    <t>Фз утепление и ремонт фасада</t>
  </si>
  <si>
    <t>126/фз-э от 18.11.11</t>
  </si>
  <si>
    <t>114/фз-э от 26.09.11</t>
  </si>
  <si>
    <t xml:space="preserve">Фонд на восстанов-е и ремонт </t>
  </si>
  <si>
    <t>выполненные работы в 2011г.всего</t>
  </si>
  <si>
    <t>Членские взносы ТСЖ</t>
  </si>
  <si>
    <t>прочие расходы</t>
  </si>
  <si>
    <t>электроэнергия</t>
  </si>
  <si>
    <t>оплата недосборов</t>
  </si>
  <si>
    <t>договор сООО "ЖЭУ-15"</t>
  </si>
  <si>
    <t>зарбот. Плата председателя</t>
  </si>
  <si>
    <t>ё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</si>
</sst>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3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17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4" t="s">
        <v>56</v>
      </c>
      <c r="B2" s="93"/>
      <c r="C2" s="93"/>
      <c r="D2" s="93"/>
      <c r="E2" s="93"/>
      <c r="F2" s="93"/>
      <c r="G2" s="9"/>
    </row>
    <row r="3" spans="1:7" ht="12.75">
      <c r="A3" s="93" t="s">
        <v>3</v>
      </c>
      <c r="B3" s="93"/>
      <c r="C3" s="93"/>
      <c r="D3" s="93"/>
      <c r="E3" s="93"/>
      <c r="F3" s="93"/>
      <c r="G3" s="9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51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68"/>
      <c r="B7" s="74" t="s">
        <v>12</v>
      </c>
      <c r="C7" s="20" t="s">
        <v>15</v>
      </c>
      <c r="D7" s="21">
        <f>D8+D9</f>
        <v>5104.2</v>
      </c>
      <c r="E7" s="20"/>
      <c r="F7" s="20"/>
      <c r="G7" s="20"/>
      <c r="H7" s="20"/>
      <c r="I7" s="22"/>
      <c r="J7" s="71"/>
    </row>
    <row r="8" spans="1:10" ht="12.75">
      <c r="A8" s="69"/>
      <c r="B8" s="38" t="s">
        <v>13</v>
      </c>
      <c r="C8" s="2"/>
      <c r="D8" s="13">
        <v>5104.2</v>
      </c>
      <c r="E8" s="2"/>
      <c r="F8" s="2"/>
      <c r="G8" s="2"/>
      <c r="H8" s="2"/>
      <c r="I8" s="23"/>
      <c r="J8" s="72"/>
    </row>
    <row r="9" spans="1:10" ht="13.5" thickBot="1">
      <c r="A9" s="70"/>
      <c r="B9" s="56" t="s">
        <v>14</v>
      </c>
      <c r="C9" s="5"/>
      <c r="D9" s="25"/>
      <c r="E9" s="5"/>
      <c r="F9" s="5"/>
      <c r="G9" s="5"/>
      <c r="H9" s="5"/>
      <c r="I9" s="26"/>
      <c r="J9" s="73"/>
    </row>
    <row r="10" spans="1:10" ht="25.5">
      <c r="A10" s="61">
        <v>1</v>
      </c>
      <c r="B10" s="64" t="s">
        <v>16</v>
      </c>
      <c r="C10" s="50"/>
      <c r="D10" s="50">
        <f>D12+D13+D15+D16+D17+D19+D20+D21+D22+D14+D18</f>
        <v>5.460000000000001</v>
      </c>
      <c r="E10" s="50">
        <f>E12+E13+E14+E15+E16+E17+E18+E19+E20+E21+E22</f>
        <v>334427.18399999995</v>
      </c>
      <c r="F10" s="50">
        <v>331082</v>
      </c>
      <c r="G10" s="50">
        <v>334427.18</v>
      </c>
      <c r="H10" s="50">
        <v>-3345.18</v>
      </c>
      <c r="I10" s="50">
        <v>3345.18</v>
      </c>
      <c r="J10" s="63" t="s">
        <v>85</v>
      </c>
    </row>
    <row r="11" spans="1:10" ht="12.75">
      <c r="A11" s="62"/>
      <c r="B11" s="38" t="s">
        <v>17</v>
      </c>
      <c r="C11" s="2"/>
      <c r="D11" s="2"/>
      <c r="E11" s="2"/>
      <c r="F11" s="2"/>
      <c r="G11" s="2"/>
      <c r="H11" s="2"/>
      <c r="I11" s="23"/>
      <c r="J11" s="35"/>
    </row>
    <row r="12" spans="1:10" ht="12.75">
      <c r="A12" s="62" t="s">
        <v>18</v>
      </c>
      <c r="B12" s="38" t="s">
        <v>19</v>
      </c>
      <c r="C12" s="2" t="s">
        <v>20</v>
      </c>
      <c r="D12" s="2">
        <v>0.7</v>
      </c>
      <c r="E12" s="13">
        <f>D12*D8*12</f>
        <v>42875.28</v>
      </c>
      <c r="F12" s="7">
        <f>E12*99/100</f>
        <v>42446.5272</v>
      </c>
      <c r="G12" s="13">
        <f>E12</f>
        <v>42875.28</v>
      </c>
      <c r="H12" s="7">
        <f>F12-G12</f>
        <v>-428.752800000002</v>
      </c>
      <c r="I12" s="65">
        <f>E12-F12</f>
        <v>428.752800000002</v>
      </c>
      <c r="J12" s="35" t="s">
        <v>39</v>
      </c>
    </row>
    <row r="13" spans="1:10" ht="12.75">
      <c r="A13" s="62" t="s">
        <v>21</v>
      </c>
      <c r="B13" s="38" t="s">
        <v>22</v>
      </c>
      <c r="C13" s="2" t="s">
        <v>20</v>
      </c>
      <c r="D13" s="2">
        <v>1.13</v>
      </c>
      <c r="E13" s="13">
        <f>D13*D8*12</f>
        <v>69212.95199999999</v>
      </c>
      <c r="F13" s="7">
        <f aca="true" t="shared" si="0" ref="F13:F22">E13*99/100</f>
        <v>68520.82247999999</v>
      </c>
      <c r="G13" s="13">
        <f>E13</f>
        <v>69212.95199999999</v>
      </c>
      <c r="H13" s="7">
        <f>F13-G13</f>
        <v>-692.1295200000022</v>
      </c>
      <c r="I13" s="65">
        <f aca="true" t="shared" si="1" ref="I13:I21">E13-F13</f>
        <v>692.1295200000022</v>
      </c>
      <c r="J13" s="35" t="s">
        <v>39</v>
      </c>
    </row>
    <row r="14" spans="1:10" ht="25.5">
      <c r="A14" s="62"/>
      <c r="B14" s="40" t="s">
        <v>23</v>
      </c>
      <c r="C14" s="7" t="s">
        <v>20</v>
      </c>
      <c r="D14" s="2">
        <v>0.13</v>
      </c>
      <c r="E14" s="13">
        <f>D14*D8*12</f>
        <v>7962.552000000001</v>
      </c>
      <c r="F14" s="7">
        <f t="shared" si="0"/>
        <v>7882.92648</v>
      </c>
      <c r="G14" s="13">
        <f>E14</f>
        <v>7962.552000000001</v>
      </c>
      <c r="H14" s="7">
        <f>F14-G14</f>
        <v>-79.6255200000005</v>
      </c>
      <c r="I14" s="65">
        <f t="shared" si="1"/>
        <v>79.6255200000005</v>
      </c>
      <c r="J14" s="35" t="s">
        <v>39</v>
      </c>
    </row>
    <row r="15" spans="1:10" ht="12.75">
      <c r="A15" s="54" t="s">
        <v>24</v>
      </c>
      <c r="B15" s="38" t="s">
        <v>1</v>
      </c>
      <c r="C15" s="2" t="s">
        <v>20</v>
      </c>
      <c r="D15" s="2">
        <v>1.17</v>
      </c>
      <c r="E15" s="13">
        <f>D15*D8*12</f>
        <v>71662.968</v>
      </c>
      <c r="F15" s="7">
        <f t="shared" si="0"/>
        <v>70946.33832</v>
      </c>
      <c r="G15" s="13">
        <f>E15</f>
        <v>71662.968</v>
      </c>
      <c r="H15" s="7">
        <f>F15-G15</f>
        <v>-716.6296799999982</v>
      </c>
      <c r="I15" s="65">
        <f t="shared" si="1"/>
        <v>716.6296799999982</v>
      </c>
      <c r="J15" s="35" t="s">
        <v>39</v>
      </c>
    </row>
    <row r="16" spans="1:10" ht="12.75">
      <c r="A16" s="53" t="s">
        <v>25</v>
      </c>
      <c r="B16" s="38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65">
        <f t="shared" si="1"/>
        <v>0</v>
      </c>
      <c r="J16" s="44">
        <v>0</v>
      </c>
    </row>
    <row r="17" spans="1:10" ht="25.5">
      <c r="A17" s="53" t="s">
        <v>27</v>
      </c>
      <c r="B17" s="40" t="s">
        <v>28</v>
      </c>
      <c r="C17" s="2" t="s">
        <v>20</v>
      </c>
      <c r="D17" s="2">
        <v>0.91</v>
      </c>
      <c r="E17" s="13">
        <f>D17*D8*12</f>
        <v>55737.864</v>
      </c>
      <c r="F17" s="7">
        <f t="shared" si="0"/>
        <v>55180.485360000006</v>
      </c>
      <c r="G17" s="13">
        <f aca="true" t="shared" si="2" ref="G17:G22">E17</f>
        <v>55737.864</v>
      </c>
      <c r="H17" s="7">
        <f aca="true" t="shared" si="3" ref="H17:H22">F17-G17</f>
        <v>-557.3786399999954</v>
      </c>
      <c r="I17" s="65">
        <f t="shared" si="1"/>
        <v>557.3786399999954</v>
      </c>
      <c r="J17" s="35"/>
    </row>
    <row r="18" spans="1:10" ht="25.5">
      <c r="A18" s="53" t="s">
        <v>29</v>
      </c>
      <c r="B18" s="38" t="s">
        <v>57</v>
      </c>
      <c r="C18" s="2" t="s">
        <v>20</v>
      </c>
      <c r="D18" s="1">
        <v>0.98</v>
      </c>
      <c r="E18" s="13">
        <f>D18*12*D8</f>
        <v>60025.392</v>
      </c>
      <c r="F18" s="7">
        <f t="shared" si="0"/>
        <v>59425.138080000004</v>
      </c>
      <c r="G18" s="13">
        <f t="shared" si="2"/>
        <v>60025.392</v>
      </c>
      <c r="H18" s="7">
        <f t="shared" si="3"/>
        <v>-600.2539199999956</v>
      </c>
      <c r="I18" s="65">
        <f t="shared" si="1"/>
        <v>600.2539199999956</v>
      </c>
      <c r="J18" s="44" t="s">
        <v>40</v>
      </c>
    </row>
    <row r="19" spans="1:10" ht="25.5">
      <c r="A19" s="53" t="s">
        <v>30</v>
      </c>
      <c r="B19" s="66" t="s">
        <v>31</v>
      </c>
      <c r="C19" s="2" t="s">
        <v>20</v>
      </c>
      <c r="D19" s="2">
        <v>0.26</v>
      </c>
      <c r="E19" s="13">
        <f>D19*D8*12</f>
        <v>15925.104000000001</v>
      </c>
      <c r="F19" s="7">
        <f t="shared" si="0"/>
        <v>15765.85296</v>
      </c>
      <c r="G19" s="13">
        <f t="shared" si="2"/>
        <v>15925.104000000001</v>
      </c>
      <c r="H19" s="7">
        <f t="shared" si="3"/>
        <v>-159.251040000001</v>
      </c>
      <c r="I19" s="65">
        <f t="shared" si="1"/>
        <v>159.251040000001</v>
      </c>
      <c r="J19" s="44" t="s">
        <v>41</v>
      </c>
    </row>
    <row r="20" spans="1:10" ht="25.5">
      <c r="A20" s="53" t="s">
        <v>32</v>
      </c>
      <c r="B20" s="40" t="s">
        <v>33</v>
      </c>
      <c r="C20" s="2" t="s">
        <v>20</v>
      </c>
      <c r="D20" s="2">
        <v>0.07</v>
      </c>
      <c r="E20" s="13">
        <f>D20*D8*12</f>
        <v>4287.528</v>
      </c>
      <c r="F20" s="7">
        <f t="shared" si="0"/>
        <v>4244.65272</v>
      </c>
      <c r="G20" s="13">
        <f t="shared" si="2"/>
        <v>4287.528</v>
      </c>
      <c r="H20" s="7">
        <f t="shared" si="3"/>
        <v>-42.8752800000002</v>
      </c>
      <c r="I20" s="65">
        <f t="shared" si="1"/>
        <v>42.8752800000002</v>
      </c>
      <c r="J20" s="44" t="s">
        <v>42</v>
      </c>
    </row>
    <row r="21" spans="1:10" ht="25.5">
      <c r="A21" s="34" t="s">
        <v>34</v>
      </c>
      <c r="B21" s="38" t="s">
        <v>35</v>
      </c>
      <c r="C21" s="2" t="s">
        <v>20</v>
      </c>
      <c r="D21" s="2">
        <v>0.08</v>
      </c>
      <c r="E21" s="13">
        <f>D21*D8*12</f>
        <v>4900.032</v>
      </c>
      <c r="F21" s="7">
        <f t="shared" si="0"/>
        <v>4851.03168</v>
      </c>
      <c r="G21" s="13">
        <f t="shared" si="2"/>
        <v>4900.032</v>
      </c>
      <c r="H21" s="7">
        <f t="shared" si="3"/>
        <v>-49.0003200000001</v>
      </c>
      <c r="I21" s="65">
        <f t="shared" si="1"/>
        <v>49.0003200000001</v>
      </c>
      <c r="J21" s="44" t="s">
        <v>43</v>
      </c>
    </row>
    <row r="22" spans="1:10" ht="13.5" thickBot="1">
      <c r="A22" s="34" t="s">
        <v>46</v>
      </c>
      <c r="B22" s="56" t="s">
        <v>36</v>
      </c>
      <c r="C22" s="5" t="s">
        <v>20</v>
      </c>
      <c r="D22" s="5">
        <v>0.03</v>
      </c>
      <c r="E22" s="25">
        <f>D22*D8*12</f>
        <v>1837.5119999999997</v>
      </c>
      <c r="F22" s="7">
        <f t="shared" si="0"/>
        <v>1819.1368799999996</v>
      </c>
      <c r="G22" s="25">
        <f t="shared" si="2"/>
        <v>1837.5119999999997</v>
      </c>
      <c r="H22" s="52">
        <f t="shared" si="3"/>
        <v>-18.375120000000152</v>
      </c>
      <c r="I22" s="67">
        <f>E22-F22</f>
        <v>18.375120000000152</v>
      </c>
      <c r="J22" s="35" t="s">
        <v>44</v>
      </c>
    </row>
    <row r="23" spans="1:10" ht="13.5" thickBot="1">
      <c r="A23" s="27"/>
      <c r="B23" s="47"/>
      <c r="C23" s="47"/>
      <c r="D23" s="47"/>
      <c r="E23" s="48"/>
      <c r="F23" s="46"/>
      <c r="G23" s="48"/>
      <c r="H23" s="46"/>
      <c r="I23" s="46"/>
      <c r="J23" s="2"/>
    </row>
    <row r="24" spans="1:10" ht="25.5">
      <c r="A24" s="53">
        <v>2</v>
      </c>
      <c r="B24" s="36" t="s">
        <v>37</v>
      </c>
      <c r="C24" s="20" t="s">
        <v>20</v>
      </c>
      <c r="D24" s="20">
        <v>1.65</v>
      </c>
      <c r="E24" s="49">
        <f>D24*D8*12</f>
        <v>101063.15999999997</v>
      </c>
      <c r="F24" s="50">
        <v>98041</v>
      </c>
      <c r="G24" s="49">
        <f>E24</f>
        <v>101063.15999999997</v>
      </c>
      <c r="H24" s="50">
        <f>F24-G24</f>
        <v>-3022.1599999999744</v>
      </c>
      <c r="I24" s="57">
        <f>E24-F24</f>
        <v>3022.1599999999744</v>
      </c>
      <c r="J24" s="44" t="s">
        <v>45</v>
      </c>
    </row>
    <row r="25" spans="1:10" ht="13.5" thickBot="1">
      <c r="A25" s="53"/>
      <c r="B25" s="24"/>
      <c r="C25" s="5"/>
      <c r="D25" s="5"/>
      <c r="E25" s="58"/>
      <c r="F25" s="59"/>
      <c r="G25" s="58"/>
      <c r="H25" s="59"/>
      <c r="I25" s="60"/>
      <c r="J25" s="35"/>
    </row>
    <row r="26" spans="1:10" ht="25.5">
      <c r="A26" s="53">
        <v>3</v>
      </c>
      <c r="B26" s="78" t="s">
        <v>71</v>
      </c>
      <c r="C26" s="20" t="s">
        <v>20</v>
      </c>
      <c r="D26" s="20"/>
      <c r="E26" s="49">
        <f>E27+E28+E29</f>
        <v>167214.5</v>
      </c>
      <c r="F26" s="49">
        <f>F27+F28</f>
        <v>144553.63999999998</v>
      </c>
      <c r="G26" s="49">
        <v>96875.34</v>
      </c>
      <c r="H26" s="49">
        <f>F26-G26</f>
        <v>47678.29999999999</v>
      </c>
      <c r="I26" s="55"/>
      <c r="J26" s="35"/>
    </row>
    <row r="27" spans="1:10" ht="12.75">
      <c r="A27" s="53"/>
      <c r="B27" s="38" t="s">
        <v>58</v>
      </c>
      <c r="C27" s="2" t="s">
        <v>20</v>
      </c>
      <c r="D27" s="2">
        <v>2.73</v>
      </c>
      <c r="E27" s="13">
        <v>167214.5</v>
      </c>
      <c r="F27" s="7">
        <v>163773.74</v>
      </c>
      <c r="G27" s="2"/>
      <c r="H27" s="2"/>
      <c r="I27" s="65">
        <f>F27-E27</f>
        <v>-3440.7600000000093</v>
      </c>
      <c r="J27" s="35"/>
    </row>
    <row r="28" spans="1:10" ht="12.75">
      <c r="A28" s="53"/>
      <c r="B28" s="38" t="s">
        <v>59</v>
      </c>
      <c r="C28" s="2"/>
      <c r="D28" s="2"/>
      <c r="E28" s="13"/>
      <c r="F28" s="7">
        <v>-19220.1</v>
      </c>
      <c r="G28" s="2"/>
      <c r="H28" s="2"/>
      <c r="I28" s="23"/>
      <c r="J28" s="35"/>
    </row>
    <row r="29" spans="1:10" ht="12.75">
      <c r="A29" s="53"/>
      <c r="B29" s="40"/>
      <c r="C29" s="2"/>
      <c r="D29" s="2"/>
      <c r="E29" s="13"/>
      <c r="F29" s="7"/>
      <c r="G29" s="2"/>
      <c r="H29" s="2"/>
      <c r="I29" s="23"/>
      <c r="J29" s="35"/>
    </row>
    <row r="30" spans="1:10" ht="12.75">
      <c r="A30" s="54"/>
      <c r="B30" s="38" t="s">
        <v>65</v>
      </c>
      <c r="C30" s="2"/>
      <c r="D30" s="2"/>
      <c r="E30" s="13"/>
      <c r="F30" s="7"/>
      <c r="G30" s="13">
        <f>G32+G33+G34+G35+G36+G37</f>
        <v>83668</v>
      </c>
      <c r="H30" s="2"/>
      <c r="I30" s="23"/>
      <c r="J30" s="35"/>
    </row>
    <row r="31" spans="1:10" ht="12.75">
      <c r="A31" s="33"/>
      <c r="B31" s="38" t="s">
        <v>17</v>
      </c>
      <c r="C31" s="2"/>
      <c r="D31" s="2"/>
      <c r="E31" s="13"/>
      <c r="F31" s="7"/>
      <c r="G31" s="2"/>
      <c r="H31" s="2"/>
      <c r="I31" s="23"/>
      <c r="J31" s="35"/>
    </row>
    <row r="32" spans="1:10" ht="12.75">
      <c r="A32" s="33"/>
      <c r="B32" s="38" t="s">
        <v>60</v>
      </c>
      <c r="C32" s="2"/>
      <c r="D32" s="2"/>
      <c r="E32" s="13"/>
      <c r="F32" s="7"/>
      <c r="G32" s="13">
        <v>2000</v>
      </c>
      <c r="H32" s="2"/>
      <c r="I32" s="23"/>
      <c r="J32" s="77"/>
    </row>
    <row r="33" spans="1:10" ht="12.75">
      <c r="A33" s="33"/>
      <c r="B33" s="38" t="s">
        <v>61</v>
      </c>
      <c r="C33" s="2"/>
      <c r="D33" s="2"/>
      <c r="E33" s="13"/>
      <c r="F33" s="7"/>
      <c r="G33" s="13">
        <v>7590</v>
      </c>
      <c r="H33" s="2"/>
      <c r="I33" s="23"/>
      <c r="J33" s="35" t="s">
        <v>62</v>
      </c>
    </row>
    <row r="34" spans="1:10" ht="12.75">
      <c r="A34" s="33"/>
      <c r="B34" s="38" t="s">
        <v>63</v>
      </c>
      <c r="C34" s="2"/>
      <c r="D34" s="2"/>
      <c r="E34" s="13"/>
      <c r="F34" s="7"/>
      <c r="G34" s="13">
        <v>12404</v>
      </c>
      <c r="H34" s="2"/>
      <c r="I34" s="23"/>
      <c r="J34" s="77" t="s">
        <v>66</v>
      </c>
    </row>
    <row r="35" spans="1:10" ht="12.75">
      <c r="A35" s="33"/>
      <c r="B35" s="38" t="s">
        <v>64</v>
      </c>
      <c r="C35" s="2"/>
      <c r="D35" s="2"/>
      <c r="E35" s="13"/>
      <c r="F35" s="7"/>
      <c r="G35" s="2">
        <v>5679</v>
      </c>
      <c r="H35" s="2"/>
      <c r="I35" s="23"/>
      <c r="J35" s="77" t="s">
        <v>66</v>
      </c>
    </row>
    <row r="36" spans="1:10" ht="12.75">
      <c r="A36" s="33"/>
      <c r="B36" s="38" t="s">
        <v>67</v>
      </c>
      <c r="C36" s="7"/>
      <c r="D36" s="2"/>
      <c r="E36" s="13"/>
      <c r="F36" s="7"/>
      <c r="G36" s="13">
        <v>24173</v>
      </c>
      <c r="H36" s="2"/>
      <c r="I36" s="23"/>
      <c r="J36" s="77" t="s">
        <v>68</v>
      </c>
    </row>
    <row r="37" spans="1:10" ht="26.25" thickBot="1">
      <c r="A37" s="33"/>
      <c r="B37" s="41" t="s">
        <v>69</v>
      </c>
      <c r="C37" s="52"/>
      <c r="D37" s="5"/>
      <c r="E37" s="25"/>
      <c r="F37" s="52"/>
      <c r="G37" s="25">
        <v>31822</v>
      </c>
      <c r="H37" s="5"/>
      <c r="I37" s="26"/>
      <c r="J37" s="35" t="s">
        <v>70</v>
      </c>
    </row>
    <row r="38" spans="1:10" ht="13.5" thickBot="1">
      <c r="A38" s="33"/>
      <c r="B38" s="85" t="s">
        <v>84</v>
      </c>
      <c r="C38" s="46"/>
      <c r="D38" s="47"/>
      <c r="E38" s="48"/>
      <c r="F38" s="46"/>
      <c r="G38" s="48">
        <v>13207.34</v>
      </c>
      <c r="H38" s="47"/>
      <c r="I38" s="86"/>
      <c r="J38" s="35"/>
    </row>
    <row r="39" spans="1:10" ht="25.5">
      <c r="A39" s="33">
        <v>4</v>
      </c>
      <c r="B39" s="78" t="s">
        <v>72</v>
      </c>
      <c r="C39" s="20" t="s">
        <v>20</v>
      </c>
      <c r="D39" s="20"/>
      <c r="E39" s="49"/>
      <c r="F39" s="50">
        <f>F40+F41+F42+F43</f>
        <v>136083.12</v>
      </c>
      <c r="G39" s="49">
        <v>82786</v>
      </c>
      <c r="H39" s="50">
        <f>F39-G39</f>
        <v>53297.119999999995</v>
      </c>
      <c r="I39" s="57">
        <v>-1725.3</v>
      </c>
      <c r="J39" s="35"/>
    </row>
    <row r="40" spans="1:10" ht="12.75">
      <c r="A40" s="33"/>
      <c r="B40" s="38" t="s">
        <v>73</v>
      </c>
      <c r="C40" s="79"/>
      <c r="D40" s="79"/>
      <c r="E40" s="80"/>
      <c r="F40" s="81">
        <v>105.78</v>
      </c>
      <c r="G40" s="82"/>
      <c r="H40" s="81"/>
      <c r="I40" s="83">
        <v>-1725.3</v>
      </c>
      <c r="J40" s="35"/>
    </row>
    <row r="41" spans="1:10" ht="12.75">
      <c r="A41" s="33"/>
      <c r="B41" s="38" t="s">
        <v>59</v>
      </c>
      <c r="C41" s="79"/>
      <c r="D41" s="79"/>
      <c r="E41" s="80"/>
      <c r="F41" s="81">
        <v>13296.76</v>
      </c>
      <c r="G41" s="82"/>
      <c r="H41" s="81"/>
      <c r="I41" s="83"/>
      <c r="J41" s="35"/>
    </row>
    <row r="42" spans="1:10" ht="12.75">
      <c r="A42" s="33"/>
      <c r="B42" s="38" t="s">
        <v>74</v>
      </c>
      <c r="C42" s="79"/>
      <c r="D42" s="79"/>
      <c r="E42" s="80">
        <v>57677.46</v>
      </c>
      <c r="F42" s="81">
        <v>49943.65</v>
      </c>
      <c r="G42" s="82">
        <v>50000</v>
      </c>
      <c r="H42" s="81"/>
      <c r="I42" s="83">
        <f>F42-E42</f>
        <v>-7733.809999999998</v>
      </c>
      <c r="J42" s="35" t="s">
        <v>86</v>
      </c>
    </row>
    <row r="43" spans="1:10" ht="12.75">
      <c r="A43" s="33"/>
      <c r="B43" s="38" t="s">
        <v>79</v>
      </c>
      <c r="C43" s="79"/>
      <c r="D43" s="79"/>
      <c r="E43" s="80">
        <v>89323.5</v>
      </c>
      <c r="F43" s="81">
        <v>72736.93</v>
      </c>
      <c r="G43" s="82"/>
      <c r="H43" s="81"/>
      <c r="I43" s="83">
        <f>F43-E43</f>
        <v>-16586.570000000007</v>
      </c>
      <c r="J43" s="35"/>
    </row>
    <row r="44" spans="1:10" ht="12.75">
      <c r="A44" s="33"/>
      <c r="B44" s="38"/>
      <c r="C44" s="79"/>
      <c r="D44" s="79"/>
      <c r="E44" s="80"/>
      <c r="F44" s="81"/>
      <c r="G44" s="82"/>
      <c r="H44" s="81"/>
      <c r="I44" s="83"/>
      <c r="J44" s="35"/>
    </row>
    <row r="45" spans="1:10" ht="12.75">
      <c r="A45" s="33"/>
      <c r="B45" s="38" t="s">
        <v>81</v>
      </c>
      <c r="C45" s="79"/>
      <c r="D45" s="79"/>
      <c r="E45" s="80">
        <v>29604.36</v>
      </c>
      <c r="F45" s="81">
        <v>30260.56</v>
      </c>
      <c r="G45" s="82"/>
      <c r="H45" s="81"/>
      <c r="I45" s="83"/>
      <c r="J45" s="35"/>
    </row>
    <row r="46" spans="1:10" ht="12.75">
      <c r="A46" s="33"/>
      <c r="B46" s="38" t="s">
        <v>80</v>
      </c>
      <c r="C46" s="2"/>
      <c r="D46" s="2"/>
      <c r="E46" s="29"/>
      <c r="F46" s="11"/>
      <c r="G46" s="4">
        <f>G47+G48+G49</f>
        <v>32785.979999999996</v>
      </c>
      <c r="H46" s="4"/>
      <c r="I46" s="51"/>
      <c r="J46" s="35"/>
    </row>
    <row r="47" spans="1:10" ht="12.75">
      <c r="A47" s="33"/>
      <c r="B47" s="38" t="s">
        <v>75</v>
      </c>
      <c r="C47" s="2"/>
      <c r="D47" s="2"/>
      <c r="E47" s="29"/>
      <c r="F47" s="11"/>
      <c r="G47" s="4">
        <v>12453.81</v>
      </c>
      <c r="H47" s="4"/>
      <c r="I47" s="51"/>
      <c r="J47" s="77" t="s">
        <v>77</v>
      </c>
    </row>
    <row r="48" spans="1:10" ht="13.5" thickBot="1">
      <c r="A48" s="33"/>
      <c r="B48" s="41" t="s">
        <v>76</v>
      </c>
      <c r="C48" s="52"/>
      <c r="D48" s="5"/>
      <c r="E48" s="25"/>
      <c r="F48" s="52"/>
      <c r="G48" s="5">
        <v>15647.17</v>
      </c>
      <c r="H48" s="5"/>
      <c r="I48" s="26"/>
      <c r="J48" s="84" t="s">
        <v>78</v>
      </c>
    </row>
    <row r="49" spans="1:10" ht="13.5" thickBot="1">
      <c r="A49" s="8"/>
      <c r="B49" s="45" t="s">
        <v>82</v>
      </c>
      <c r="C49" s="46"/>
      <c r="D49" s="47"/>
      <c r="E49" s="48"/>
      <c r="F49" s="46"/>
      <c r="G49" s="47">
        <f>2915+1770</f>
        <v>4685</v>
      </c>
      <c r="H49" s="47"/>
      <c r="I49" s="47"/>
      <c r="J49" s="28"/>
    </row>
    <row r="50" spans="1:10" ht="13.5" customHeight="1">
      <c r="A50" s="33">
        <v>5</v>
      </c>
      <c r="B50" s="36" t="s">
        <v>38</v>
      </c>
      <c r="C50" s="20"/>
      <c r="D50" s="20"/>
      <c r="E50" s="21">
        <v>1914070</v>
      </c>
      <c r="F50" s="21">
        <v>1898640</v>
      </c>
      <c r="G50" s="21">
        <v>189640</v>
      </c>
      <c r="H50" s="21">
        <v>-15430</v>
      </c>
      <c r="I50" s="37">
        <v>-15430</v>
      </c>
      <c r="J50" s="35"/>
    </row>
    <row r="51" spans="1:10" ht="12.75">
      <c r="A51" s="33"/>
      <c r="B51" s="38" t="s">
        <v>52</v>
      </c>
      <c r="C51" s="7" t="s">
        <v>20</v>
      </c>
      <c r="D51" s="13"/>
      <c r="E51" s="13">
        <v>988640</v>
      </c>
      <c r="F51" s="13">
        <v>1016400</v>
      </c>
      <c r="G51" s="13">
        <v>1016400</v>
      </c>
      <c r="H51" s="13">
        <v>27760</v>
      </c>
      <c r="I51" s="39">
        <v>27760</v>
      </c>
      <c r="J51" s="35"/>
    </row>
    <row r="52" spans="1:10" ht="12.75">
      <c r="A52" s="34"/>
      <c r="B52" s="40" t="s">
        <v>83</v>
      </c>
      <c r="C52" s="2" t="s">
        <v>20</v>
      </c>
      <c r="D52" s="2"/>
      <c r="E52" s="13">
        <v>38180</v>
      </c>
      <c r="F52" s="13">
        <v>31340</v>
      </c>
      <c r="G52" s="13">
        <v>31340</v>
      </c>
      <c r="H52" s="13">
        <v>-6840</v>
      </c>
      <c r="I52" s="39">
        <v>-6840</v>
      </c>
      <c r="J52" s="35"/>
    </row>
    <row r="53" spans="1:10" ht="12.75">
      <c r="A53" s="34"/>
      <c r="B53" s="40" t="s">
        <v>53</v>
      </c>
      <c r="C53" s="2" t="s">
        <v>20</v>
      </c>
      <c r="D53" s="2"/>
      <c r="E53" s="13">
        <v>545410</v>
      </c>
      <c r="F53" s="13">
        <v>518060</v>
      </c>
      <c r="G53" s="13">
        <v>518060</v>
      </c>
      <c r="H53" s="13">
        <v>-27350</v>
      </c>
      <c r="I53" s="39">
        <v>-27350</v>
      </c>
      <c r="J53" s="35"/>
    </row>
    <row r="54" spans="1:10" ht="12.75">
      <c r="A54" s="33"/>
      <c r="B54" s="40" t="s">
        <v>87</v>
      </c>
      <c r="C54" s="2" t="s">
        <v>20</v>
      </c>
      <c r="D54" s="2"/>
      <c r="E54" s="13">
        <v>176060</v>
      </c>
      <c r="F54" s="13">
        <v>169200</v>
      </c>
      <c r="G54" s="13">
        <v>169200</v>
      </c>
      <c r="H54" s="13">
        <v>-6860</v>
      </c>
      <c r="I54" s="39">
        <v>-6860</v>
      </c>
      <c r="J54" s="35"/>
    </row>
    <row r="55" spans="1:10" ht="13.5" thickBot="1">
      <c r="A55" s="33"/>
      <c r="B55" s="41" t="s">
        <v>54</v>
      </c>
      <c r="C55" s="42" t="s">
        <v>20</v>
      </c>
      <c r="D55" s="42"/>
      <c r="E55" s="25">
        <v>165770</v>
      </c>
      <c r="F55" s="25">
        <v>163640</v>
      </c>
      <c r="G55" s="25">
        <v>163640</v>
      </c>
      <c r="H55" s="25">
        <v>-2130</v>
      </c>
      <c r="I55" s="43">
        <v>-2130</v>
      </c>
      <c r="J55" s="35"/>
    </row>
    <row r="56" spans="1:4" s="3" customFormat="1" ht="12.75">
      <c r="A56" s="16"/>
      <c r="B56" s="32"/>
      <c r="C56" s="16"/>
      <c r="D56" s="16"/>
    </row>
    <row r="57" spans="1:7" ht="12.75">
      <c r="A57" s="16"/>
      <c r="B57" s="31"/>
      <c r="C57" s="30"/>
      <c r="D57" s="30"/>
      <c r="E57" s="31" t="s">
        <v>50</v>
      </c>
      <c r="F57" s="3"/>
      <c r="G57" s="3"/>
    </row>
    <row r="58" spans="1:7" ht="12.75">
      <c r="A58" s="15"/>
      <c r="B58" s="14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8" ht="12.75">
      <c r="A60" s="16"/>
      <c r="B60" s="14"/>
      <c r="C60" s="12"/>
      <c r="D60" s="3"/>
      <c r="E60" s="3"/>
      <c r="F60" s="14" t="s">
        <v>47</v>
      </c>
      <c r="G60" s="12"/>
      <c r="H60" s="3"/>
    </row>
    <row r="61" spans="1:7" ht="12.75">
      <c r="A61" s="16"/>
      <c r="B61" s="3"/>
      <c r="C61" s="12"/>
      <c r="D61" s="3"/>
      <c r="E61" s="3"/>
      <c r="F61" s="3"/>
      <c r="G61" s="3"/>
    </row>
    <row r="62" spans="1:7" ht="12.75">
      <c r="A62" s="18"/>
      <c r="B62" s="75" t="s">
        <v>55</v>
      </c>
      <c r="C62" s="12"/>
      <c r="D62" s="3"/>
      <c r="E62" s="3"/>
      <c r="F62" s="3"/>
      <c r="G62" s="3"/>
    </row>
    <row r="63" spans="1:7" ht="12.75">
      <c r="A63" s="19"/>
      <c r="B63" s="76" t="s">
        <v>48</v>
      </c>
      <c r="C63" s="3"/>
      <c r="D63" s="3"/>
      <c r="E63" s="3"/>
      <c r="F63" s="3"/>
      <c r="G63" s="3"/>
    </row>
    <row r="64" spans="1:7" ht="12.75">
      <c r="A64" s="19"/>
      <c r="B64" s="76" t="s">
        <v>49</v>
      </c>
      <c r="C64" s="3"/>
      <c r="D64" s="3"/>
      <c r="E64" s="3"/>
      <c r="F64" s="3"/>
      <c r="G64" s="17"/>
    </row>
    <row r="65" spans="1:7" ht="18" customHeight="1">
      <c r="A65" s="3"/>
      <c r="B65" s="14"/>
      <c r="C65" s="3"/>
      <c r="D65" s="3"/>
      <c r="E65" s="3"/>
      <c r="F65" s="3"/>
      <c r="G65" s="3"/>
    </row>
    <row r="66" ht="12.75">
      <c r="B66" s="6"/>
    </row>
    <row r="67" ht="12.75">
      <c r="B67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2011-03-29T08:55:08Z</cp:lastPrinted>
  <dcterms:created xsi:type="dcterms:W3CDTF">2010-07-05T09:11:27Z</dcterms:created>
  <dcterms:modified xsi:type="dcterms:W3CDTF">2012-06-18T07:06:37Z</dcterms:modified>
  <cp:category/>
  <cp:version/>
  <cp:contentType/>
  <cp:contentStatus/>
</cp:coreProperties>
</file>