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<sst xmlns="http://schemas.openxmlformats.org/spreadsheetml/2006/main" count="104" uniqueCount="80">
  <si>
    <t>№</t>
  </si>
  <si>
    <t>содержание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</si>
  <si>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</si>
  <si>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</si>
  <si>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</si>
  <si>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</si>
  <si>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</si>
  <si>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</si>
  <si>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</si>
  <si>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</si>
  <si>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</si>
  <si>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</si>
  <si>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</si>
  <si>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</si>
  <si>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</si>
  <si>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</si>
  <si>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</si>
  <si>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</si>
  <si>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</si>
  <si>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</si>
  <si>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</si>
  <si>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</si>
  <si>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</si>
  <si>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</si>
  <si>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</si>
  <si>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</si>
  <si>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</si>
  <si>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</si>
  <si>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</si>
  <si>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</si>
  <si>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</si>
  <si>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</si>
  <si>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</si>
  <si>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</si>
  <si>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</si>
  <si>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</si>
  <si>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</si>
  <si>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</si>
  <si>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</si>
  <si>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</si>
  <si>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>Текущий ремонт  всего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</si>
  <si>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</si>
  <si>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</si>
  <si>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</si>
  <si>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</si>
  <si>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</si>
  <si>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</si>
  <si>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</si>
  <si>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</si>
  <si>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кв.м</t>
  </si>
  <si>
    <t>текущий ремонт</t>
  </si>
  <si>
    <t>техобслуживание</t>
  </si>
  <si>
    <t>Итого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</si>
  <si>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</si>
  <si>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</si>
  <si>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</si>
  <si>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</si>
  <si>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</si>
  <si>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</si>
  <si>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оплата недосборов  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</si>
  <si>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</si>
  <si>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</si>
  <si>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</si>
  <si>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</si>
  <si>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r>
      <t>111/21по улице Суворова</t>
    </r>
    <r>
      <rPr>
        <b/>
        <sz val="10"/>
        <rFont val="Arial Cyr"/>
        <family val="0"/>
      </rPr>
      <t xml:space="preserve">      за период с 01. 01.2011 по 31.12.2011г.</t>
    </r>
  </si>
  <si>
    <t>услуги ЕРКЦ .</t>
  </si>
  <si>
    <t>торговое помещение</t>
  </si>
  <si>
    <t>Накоплено денежных средств по нежилым помещениям за период за 2011гг.</t>
  </si>
  <si>
    <t>электроэнергия</t>
  </si>
  <si>
    <t>2011г.</t>
  </si>
  <si>
    <t>остаток среств на 01.01.2011г.</t>
  </si>
  <si>
    <t>г.гн.</t>
  </si>
  <si>
    <t>не начисляется .</t>
  </si>
  <si>
    <t>Капитальный ремонт .</t>
  </si>
  <si>
    <t>договор с ООО "ЖЭУ-15"</t>
  </si>
  <si>
    <t>2011г. Не начисляется</t>
  </si>
  <si>
    <t>м-н "Магнит"</t>
  </si>
  <si>
    <t>(118,5) кроме -стоянка</t>
  </si>
  <si>
    <t>КВ, М,</t>
  </si>
  <si>
    <t>ВСЕГО: 1177,3 кв.м.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</si>
</sst>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166" fontId="0" fillId="0" borderId="11" xfId="0" applyNumberFormat="1" applyBorder="1" applyAlignment="1">
      <alignment/>
    </xf>
    <xf numFmtId="0" fontId="0" fillId="0" borderId="17" xfId="0" applyBorder="1" applyAlignment="1">
      <alignment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18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23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166" fontId="3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3" fillId="0" borderId="27" xfId="0" applyFont="1" applyBorder="1" applyAlignment="1">
      <alignment/>
    </xf>
    <xf numFmtId="0" fontId="0" fillId="0" borderId="27" xfId="0" applyBorder="1" applyAlignment="1">
      <alignment/>
    </xf>
    <xf numFmtId="166" fontId="3" fillId="0" borderId="27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3" fillId="0" borderId="12" xfId="0" applyFont="1" applyBorder="1" applyAlignment="1">
      <alignment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166" fontId="0" fillId="0" borderId="27" xfId="0" applyNumberForma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23" xfId="0" applyBorder="1" applyAlignment="1">
      <alignment wrapText="1"/>
    </xf>
    <xf numFmtId="0" fontId="0" fillId="0" borderId="28" xfId="0" applyFill="1" applyBorder="1" applyAlignment="1">
      <alignment/>
    </xf>
    <xf numFmtId="0" fontId="0" fillId="0" borderId="29" xfId="0" applyBorder="1" applyAlignment="1">
      <alignment/>
    </xf>
    <xf numFmtId="166" fontId="0" fillId="0" borderId="14" xfId="0" applyNumberFormat="1" applyBorder="1" applyAlignment="1">
      <alignment/>
    </xf>
    <xf numFmtId="166" fontId="0" fillId="0" borderId="16" xfId="0" applyNumberFormat="1" applyBorder="1" applyAlignment="1">
      <alignment/>
    </xf>
    <xf numFmtId="166" fontId="0" fillId="0" borderId="17" xfId="0" applyNumberFormat="1" applyBorder="1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Fill="1" applyBorder="1" applyAlignment="1">
      <alignment wrapText="1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23" xfId="0" applyFont="1" applyFill="1" applyBorder="1" applyAlignment="1">
      <alignment/>
    </xf>
    <xf numFmtId="166" fontId="0" fillId="0" borderId="11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8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5.62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3</v>
      </c>
      <c r="B1" s="9"/>
      <c r="C1" s="9"/>
      <c r="D1" s="9"/>
      <c r="E1" s="9"/>
      <c r="F1" s="9"/>
      <c r="G1" s="8"/>
      <c r="H1" s="9"/>
      <c r="I1" s="9"/>
    </row>
    <row r="2" spans="1:7" ht="12.75">
      <c r="A2" s="95" t="s">
        <v>64</v>
      </c>
      <c r="B2" s="94"/>
      <c r="C2" s="94"/>
      <c r="D2" s="94"/>
      <c r="E2" s="94"/>
      <c r="F2" s="94"/>
      <c r="G2" s="8"/>
    </row>
    <row r="3" spans="1:7" ht="12.75">
      <c r="A3" s="94" t="s">
        <v>4</v>
      </c>
      <c r="B3" s="94"/>
      <c r="C3" s="94"/>
      <c r="D3" s="94"/>
      <c r="E3" s="94"/>
      <c r="F3" s="94"/>
      <c r="G3" s="8"/>
    </row>
    <row r="4" spans="1:7" ht="13.5" thickBot="1">
      <c r="A4" s="6"/>
      <c r="F4" s="6"/>
      <c r="G4" s="6"/>
    </row>
    <row r="5" spans="1:10" ht="12.75">
      <c r="A5" s="86" t="s">
        <v>0</v>
      </c>
      <c r="B5" s="88" t="s">
        <v>5</v>
      </c>
      <c r="C5" s="88" t="s">
        <v>6</v>
      </c>
      <c r="D5" s="96" t="s">
        <v>7</v>
      </c>
      <c r="E5" s="88" t="s">
        <v>8</v>
      </c>
      <c r="F5" s="88" t="s">
        <v>58</v>
      </c>
      <c r="G5" s="88" t="s">
        <v>9</v>
      </c>
      <c r="H5" s="90" t="s">
        <v>10</v>
      </c>
      <c r="I5" s="90" t="s">
        <v>11</v>
      </c>
      <c r="J5" s="92" t="s">
        <v>12</v>
      </c>
    </row>
    <row r="6" spans="1:10" ht="13.5" thickBot="1">
      <c r="A6" s="87"/>
      <c r="B6" s="89"/>
      <c r="C6" s="89"/>
      <c r="D6" s="97"/>
      <c r="E6" s="89"/>
      <c r="F6" s="89"/>
      <c r="G6" s="89"/>
      <c r="H6" s="91"/>
      <c r="I6" s="91"/>
      <c r="J6" s="93"/>
    </row>
    <row r="7" spans="1:10" ht="15" customHeight="1">
      <c r="A7" s="20"/>
      <c r="B7" s="21" t="s">
        <v>13</v>
      </c>
      <c r="C7" s="21" t="s">
        <v>16</v>
      </c>
      <c r="D7" s="22">
        <f>D8+D9</f>
        <v>4795.5</v>
      </c>
      <c r="E7" s="21"/>
      <c r="F7" s="21"/>
      <c r="G7" s="21"/>
      <c r="H7" s="21"/>
      <c r="I7" s="21"/>
      <c r="J7" s="23"/>
    </row>
    <row r="8" spans="1:10" ht="12.75">
      <c r="A8" s="24"/>
      <c r="B8" s="2" t="s">
        <v>14</v>
      </c>
      <c r="C8" s="2"/>
      <c r="D8" s="13">
        <v>3618.2</v>
      </c>
      <c r="E8" s="2"/>
      <c r="F8" s="2"/>
      <c r="G8" s="2"/>
      <c r="H8" s="2"/>
      <c r="I8" s="2"/>
      <c r="J8" s="25"/>
    </row>
    <row r="9" spans="1:10" s="101" customFormat="1" ht="13.5" thickBot="1">
      <c r="A9" s="98"/>
      <c r="B9" s="41" t="s">
        <v>15</v>
      </c>
      <c r="C9" s="41"/>
      <c r="D9" s="99">
        <v>1177.3</v>
      </c>
      <c r="E9" s="41"/>
      <c r="F9" s="41"/>
      <c r="G9" s="41"/>
      <c r="H9" s="41"/>
      <c r="I9" s="41"/>
      <c r="J9" s="100"/>
    </row>
    <row r="10" spans="1:10" ht="25.5">
      <c r="A10" s="42">
        <v>1</v>
      </c>
      <c r="B10" s="50" t="s">
        <v>17</v>
      </c>
      <c r="C10" s="51"/>
      <c r="D10" s="51">
        <f>D12+D13+D15+D16+D17+D19+D20+D21+D22+D23+D14+D18</f>
        <v>5.460000000000001</v>
      </c>
      <c r="E10" s="51">
        <v>237064</v>
      </c>
      <c r="F10" s="51">
        <f>F12+F13+F14+F15+F17+F18+F20+F22+F23+F16+F21+F19</f>
        <v>227285.47779600002</v>
      </c>
      <c r="G10" s="51">
        <v>237064</v>
      </c>
      <c r="H10" s="51">
        <v>-9779</v>
      </c>
      <c r="I10" s="52">
        <f>E10-F10</f>
        <v>9778.522203999979</v>
      </c>
      <c r="J10" s="47" t="s">
        <v>74</v>
      </c>
    </row>
    <row r="11" spans="1:10" ht="12.75">
      <c r="A11" s="43"/>
      <c r="B11" s="53" t="s">
        <v>18</v>
      </c>
      <c r="C11" s="2"/>
      <c r="D11" s="2"/>
      <c r="E11" s="2"/>
      <c r="F11" s="2"/>
      <c r="G11" s="2"/>
      <c r="H11" s="2"/>
      <c r="I11" s="25"/>
      <c r="J11" s="48"/>
    </row>
    <row r="12" spans="1:10" ht="12.75">
      <c r="A12" s="43" t="s">
        <v>19</v>
      </c>
      <c r="B12" s="53" t="s">
        <v>20</v>
      </c>
      <c r="C12" s="2" t="s">
        <v>21</v>
      </c>
      <c r="D12" s="2">
        <v>0.7</v>
      </c>
      <c r="E12" s="13">
        <f>D12*D8*11</f>
        <v>27860.14</v>
      </c>
      <c r="F12" s="7">
        <f>E12*101.4/100</f>
        <v>28250.18196</v>
      </c>
      <c r="G12" s="13">
        <f>E12</f>
        <v>27860.14</v>
      </c>
      <c r="H12" s="7">
        <f>F12-G12</f>
        <v>390.0419600000023</v>
      </c>
      <c r="I12" s="54">
        <f>E12-F12</f>
        <v>-390.0419600000023</v>
      </c>
      <c r="J12" s="48" t="s">
        <v>41</v>
      </c>
    </row>
    <row r="13" spans="1:10" ht="12.75">
      <c r="A13" s="43" t="s">
        <v>22</v>
      </c>
      <c r="B13" s="53" t="s">
        <v>23</v>
      </c>
      <c r="C13" s="2" t="s">
        <v>21</v>
      </c>
      <c r="D13" s="2">
        <v>1.13</v>
      </c>
      <c r="E13" s="13">
        <f>D13*D8*11</f>
        <v>44974.225999999995</v>
      </c>
      <c r="F13" s="7">
        <f aca="true" t="shared" si="0" ref="F13:F22">E13*101.4/100</f>
        <v>45603.865164</v>
      </c>
      <c r="G13" s="13">
        <f>E13</f>
        <v>44974.225999999995</v>
      </c>
      <c r="H13" s="7">
        <f>F13-G13</f>
        <v>629.6391640000074</v>
      </c>
      <c r="I13" s="54">
        <f aca="true" t="shared" si="1" ref="I13:I22">E13-F13</f>
        <v>-629.6391640000074</v>
      </c>
      <c r="J13" s="48" t="s">
        <v>41</v>
      </c>
    </row>
    <row r="14" spans="1:10" ht="25.5">
      <c r="A14" s="43"/>
      <c r="B14" s="55" t="s">
        <v>24</v>
      </c>
      <c r="C14" s="7" t="s">
        <v>21</v>
      </c>
      <c r="D14" s="2">
        <v>0.13</v>
      </c>
      <c r="E14" s="13">
        <f>D14*D8*11</f>
        <v>5174.026</v>
      </c>
      <c r="F14" s="7">
        <f t="shared" si="0"/>
        <v>5246.462364000001</v>
      </c>
      <c r="G14" s="13">
        <f>E14</f>
        <v>5174.026</v>
      </c>
      <c r="H14" s="7">
        <f>F14-G14</f>
        <v>72.43636400000105</v>
      </c>
      <c r="I14" s="54">
        <f t="shared" si="1"/>
        <v>-72.43636400000105</v>
      </c>
      <c r="J14" s="48" t="s">
        <v>41</v>
      </c>
    </row>
    <row r="15" spans="1:10" ht="12.75">
      <c r="A15" s="44" t="s">
        <v>25</v>
      </c>
      <c r="B15" s="53" t="s">
        <v>2</v>
      </c>
      <c r="C15" s="2" t="s">
        <v>21</v>
      </c>
      <c r="D15" s="2">
        <v>1.17</v>
      </c>
      <c r="E15" s="13">
        <f>D15*D8*11</f>
        <v>46566.234</v>
      </c>
      <c r="F15" s="7">
        <f t="shared" si="0"/>
        <v>47218.161276</v>
      </c>
      <c r="G15" s="13">
        <f>E15</f>
        <v>46566.234</v>
      </c>
      <c r="H15" s="7">
        <f>F15-G15</f>
        <v>651.9272760000022</v>
      </c>
      <c r="I15" s="54">
        <f t="shared" si="1"/>
        <v>-651.9272760000022</v>
      </c>
      <c r="J15" s="48" t="s">
        <v>41</v>
      </c>
    </row>
    <row r="16" spans="1:10" ht="12.75">
      <c r="A16" s="45" t="s">
        <v>26</v>
      </c>
      <c r="B16" s="53" t="s">
        <v>27</v>
      </c>
      <c r="C16" s="2" t="s">
        <v>21</v>
      </c>
      <c r="D16" s="2">
        <v>0</v>
      </c>
      <c r="E16" s="13">
        <v>0</v>
      </c>
      <c r="F16" s="7">
        <f t="shared" si="0"/>
        <v>0</v>
      </c>
      <c r="G16" s="13">
        <v>0</v>
      </c>
      <c r="H16" s="7">
        <f>F16-G16</f>
        <v>0</v>
      </c>
      <c r="I16" s="54">
        <f t="shared" si="1"/>
        <v>0</v>
      </c>
      <c r="J16" s="49"/>
    </row>
    <row r="17" spans="1:10" ht="25.5">
      <c r="A17" s="45" t="s">
        <v>28</v>
      </c>
      <c r="B17" s="55" t="s">
        <v>29</v>
      </c>
      <c r="C17" s="2" t="s">
        <v>21</v>
      </c>
      <c r="D17" s="2">
        <v>0.91</v>
      </c>
      <c r="E17" s="13">
        <v>39510.7</v>
      </c>
      <c r="F17" s="7">
        <f t="shared" si="0"/>
        <v>40063.849799999996</v>
      </c>
      <c r="G17" s="13">
        <f aca="true" t="shared" si="2" ref="G17:G23">E17</f>
        <v>39510.7</v>
      </c>
      <c r="H17" s="7">
        <f aca="true" t="shared" si="3" ref="H17:H23">F17-G17</f>
        <v>553.1497999999992</v>
      </c>
      <c r="I17" s="54">
        <f t="shared" si="1"/>
        <v>-553.1497999999992</v>
      </c>
      <c r="J17" s="48"/>
    </row>
    <row r="18" spans="1:10" ht="25.5">
      <c r="A18" s="45" t="s">
        <v>30</v>
      </c>
      <c r="B18" s="53" t="s">
        <v>65</v>
      </c>
      <c r="C18" s="2" t="s">
        <v>21</v>
      </c>
      <c r="D18" s="1">
        <v>0.98</v>
      </c>
      <c r="E18" s="13">
        <v>42550</v>
      </c>
      <c r="F18" s="7">
        <f t="shared" si="0"/>
        <v>43145.7</v>
      </c>
      <c r="G18" s="13">
        <f t="shared" si="2"/>
        <v>42550</v>
      </c>
      <c r="H18" s="7">
        <f t="shared" si="3"/>
        <v>595.6999999999971</v>
      </c>
      <c r="I18" s="54">
        <f t="shared" si="1"/>
        <v>-595.6999999999971</v>
      </c>
      <c r="J18" s="49" t="s">
        <v>42</v>
      </c>
    </row>
    <row r="19" spans="1:10" ht="12.75">
      <c r="A19" s="45"/>
      <c r="B19" s="53"/>
      <c r="C19" s="2"/>
      <c r="D19" s="1"/>
      <c r="E19" s="13"/>
      <c r="F19" s="7">
        <f t="shared" si="0"/>
        <v>0</v>
      </c>
      <c r="G19" s="13"/>
      <c r="H19" s="7"/>
      <c r="I19" s="54"/>
      <c r="J19" s="49"/>
    </row>
    <row r="20" spans="1:10" ht="25.5">
      <c r="A20" s="45" t="s">
        <v>31</v>
      </c>
      <c r="B20" s="56" t="s">
        <v>32</v>
      </c>
      <c r="C20" s="2" t="s">
        <v>21</v>
      </c>
      <c r="D20" s="2">
        <v>0.26</v>
      </c>
      <c r="E20" s="13">
        <f>D20*D8*11</f>
        <v>10348.052</v>
      </c>
      <c r="F20" s="7">
        <f t="shared" si="0"/>
        <v>10492.924728000002</v>
      </c>
      <c r="G20" s="13">
        <f t="shared" si="2"/>
        <v>10348.052</v>
      </c>
      <c r="H20" s="7">
        <f t="shared" si="3"/>
        <v>144.8727280000021</v>
      </c>
      <c r="I20" s="54">
        <f t="shared" si="1"/>
        <v>-144.8727280000021</v>
      </c>
      <c r="J20" s="49" t="s">
        <v>43</v>
      </c>
    </row>
    <row r="21" spans="1:10" ht="25.5">
      <c r="A21" s="45" t="s">
        <v>33</v>
      </c>
      <c r="B21" s="55" t="s">
        <v>34</v>
      </c>
      <c r="C21" s="2" t="s">
        <v>21</v>
      </c>
      <c r="D21" s="2">
        <v>0.07</v>
      </c>
      <c r="E21" s="13">
        <f>D21*D8*11</f>
        <v>2786.014</v>
      </c>
      <c r="F21" s="7">
        <f t="shared" si="0"/>
        <v>2825.0181960000004</v>
      </c>
      <c r="G21" s="13">
        <f t="shared" si="2"/>
        <v>2786.014</v>
      </c>
      <c r="H21" s="7">
        <f t="shared" si="3"/>
        <v>39.00419600000032</v>
      </c>
      <c r="I21" s="54">
        <f t="shared" si="1"/>
        <v>-39.00419600000032</v>
      </c>
      <c r="J21" s="49" t="s">
        <v>44</v>
      </c>
    </row>
    <row r="22" spans="1:10" ht="25.5">
      <c r="A22" s="46" t="s">
        <v>35</v>
      </c>
      <c r="B22" s="53" t="s">
        <v>36</v>
      </c>
      <c r="C22" s="2" t="s">
        <v>21</v>
      </c>
      <c r="D22" s="2">
        <v>0.08</v>
      </c>
      <c r="E22" s="13">
        <f>D22*D8*11</f>
        <v>3184.016</v>
      </c>
      <c r="F22" s="7">
        <f t="shared" si="0"/>
        <v>3228.5922240000004</v>
      </c>
      <c r="G22" s="13">
        <f t="shared" si="2"/>
        <v>3184.016</v>
      </c>
      <c r="H22" s="7">
        <f t="shared" si="3"/>
        <v>44.576224000000366</v>
      </c>
      <c r="I22" s="54">
        <f t="shared" si="1"/>
        <v>-44.576224000000366</v>
      </c>
      <c r="J22" s="49" t="s">
        <v>45</v>
      </c>
    </row>
    <row r="23" spans="1:10" ht="13.5" thickBot="1">
      <c r="A23" s="46" t="s">
        <v>48</v>
      </c>
      <c r="B23" s="57" t="s">
        <v>37</v>
      </c>
      <c r="C23" s="5" t="s">
        <v>21</v>
      </c>
      <c r="D23" s="5">
        <v>0.03</v>
      </c>
      <c r="E23" s="26">
        <f>D23*D8*11</f>
        <v>1194.0059999999999</v>
      </c>
      <c r="F23" s="7">
        <f>E23*101.4/100</f>
        <v>1210.722084</v>
      </c>
      <c r="G23" s="26">
        <f t="shared" si="2"/>
        <v>1194.0059999999999</v>
      </c>
      <c r="H23" s="58">
        <f t="shared" si="3"/>
        <v>16.716084000000137</v>
      </c>
      <c r="I23" s="59">
        <f>E23-F23</f>
        <v>-16.716084000000137</v>
      </c>
      <c r="J23" s="48" t="s">
        <v>46</v>
      </c>
    </row>
    <row r="24" spans="1:10" ht="26.25" thickBot="1">
      <c r="A24" s="45">
        <v>2</v>
      </c>
      <c r="B24" s="60" t="s">
        <v>38</v>
      </c>
      <c r="C24" s="61" t="s">
        <v>21</v>
      </c>
      <c r="D24" s="61">
        <v>1.65</v>
      </c>
      <c r="E24" s="62">
        <v>71640</v>
      </c>
      <c r="F24" s="63">
        <v>68440</v>
      </c>
      <c r="G24" s="62">
        <f>E24</f>
        <v>71640</v>
      </c>
      <c r="H24" s="63">
        <f>F24-G24</f>
        <v>-3200</v>
      </c>
      <c r="I24" s="64">
        <f>E24-F24</f>
        <v>3200</v>
      </c>
      <c r="J24" s="49" t="s">
        <v>47</v>
      </c>
    </row>
    <row r="25" spans="1:10" ht="13.5" thickBot="1">
      <c r="A25" s="39"/>
      <c r="B25" s="66"/>
      <c r="C25" s="67"/>
      <c r="D25" s="67"/>
      <c r="E25" s="68"/>
      <c r="F25" s="69"/>
      <c r="G25" s="68"/>
      <c r="H25" s="69"/>
      <c r="I25" s="69"/>
      <c r="J25" s="25"/>
    </row>
    <row r="26" spans="1:10" ht="12.75">
      <c r="A26" s="45">
        <v>3</v>
      </c>
      <c r="B26" s="70" t="s">
        <v>40</v>
      </c>
      <c r="C26" s="21" t="s">
        <v>21</v>
      </c>
      <c r="D26" s="21"/>
      <c r="E26" s="71"/>
      <c r="F26" s="71">
        <v>156151.6</v>
      </c>
      <c r="G26" s="71">
        <v>15809</v>
      </c>
      <c r="H26" s="71">
        <f>F26-G26</f>
        <v>140342.6</v>
      </c>
      <c r="I26" s="72"/>
      <c r="J26" s="48"/>
    </row>
    <row r="27" spans="1:10" ht="12.75">
      <c r="A27" s="45"/>
      <c r="B27" s="53" t="s">
        <v>69</v>
      </c>
      <c r="C27" s="2" t="s">
        <v>21</v>
      </c>
      <c r="D27" s="2">
        <v>2.73</v>
      </c>
      <c r="E27" s="13">
        <v>118530</v>
      </c>
      <c r="F27" s="7">
        <v>112460</v>
      </c>
      <c r="G27" s="2"/>
      <c r="H27" s="2"/>
      <c r="I27" s="25">
        <v>-6070</v>
      </c>
      <c r="J27" s="48"/>
    </row>
    <row r="28" spans="1:10" ht="12.75">
      <c r="A28" s="45"/>
      <c r="B28" s="53" t="s">
        <v>70</v>
      </c>
      <c r="C28" s="2"/>
      <c r="D28" s="2"/>
      <c r="E28" s="13"/>
      <c r="F28" s="7">
        <v>43691.6</v>
      </c>
      <c r="G28" s="2"/>
      <c r="H28" s="2"/>
      <c r="I28" s="25"/>
      <c r="J28" s="48"/>
    </row>
    <row r="29" spans="1:10" ht="12.75">
      <c r="A29" s="44"/>
      <c r="B29" s="53" t="s">
        <v>71</v>
      </c>
      <c r="C29" s="2"/>
      <c r="D29" s="2"/>
      <c r="E29" s="13"/>
      <c r="F29" s="7"/>
      <c r="G29" s="13">
        <v>0</v>
      </c>
      <c r="H29" s="2"/>
      <c r="I29" s="25"/>
      <c r="J29" s="48"/>
    </row>
    <row r="30" spans="1:10" ht="13.5" thickBot="1">
      <c r="A30" s="65"/>
      <c r="B30" s="57" t="s">
        <v>59</v>
      </c>
      <c r="C30" s="58"/>
      <c r="D30" s="5"/>
      <c r="E30" s="26"/>
      <c r="F30" s="58"/>
      <c r="G30" s="26">
        <v>15809</v>
      </c>
      <c r="H30" s="5"/>
      <c r="I30" s="27"/>
      <c r="J30" s="48"/>
    </row>
    <row r="31" spans="1:10" ht="13.5" thickBot="1">
      <c r="A31" s="40"/>
      <c r="B31" s="67"/>
      <c r="C31" s="73"/>
      <c r="D31" s="67"/>
      <c r="E31" s="74"/>
      <c r="F31" s="73"/>
      <c r="G31" s="74"/>
      <c r="H31" s="67"/>
      <c r="I31" s="67"/>
      <c r="J31" s="25"/>
    </row>
    <row r="32" spans="1:10" ht="12.75">
      <c r="A32" s="65">
        <v>4</v>
      </c>
      <c r="B32" s="70" t="s">
        <v>73</v>
      </c>
      <c r="C32" s="21" t="s">
        <v>21</v>
      </c>
      <c r="D32" s="21">
        <v>1.5</v>
      </c>
      <c r="E32" s="71"/>
      <c r="F32" s="51">
        <v>27036.73</v>
      </c>
      <c r="G32" s="75"/>
      <c r="H32" s="51">
        <v>27036.73</v>
      </c>
      <c r="I32" s="76">
        <v>-109.23</v>
      </c>
      <c r="J32" s="48"/>
    </row>
    <row r="33" spans="1:10" ht="12.75">
      <c r="A33" s="65"/>
      <c r="B33" s="55" t="s">
        <v>75</v>
      </c>
      <c r="C33" s="2" t="s">
        <v>21</v>
      </c>
      <c r="D33" s="2"/>
      <c r="E33" s="29"/>
      <c r="F33" s="29">
        <v>-1079.85</v>
      </c>
      <c r="G33" s="4"/>
      <c r="H33" s="4"/>
      <c r="I33" s="77"/>
      <c r="J33" s="48"/>
    </row>
    <row r="34" spans="1:10" ht="12.75">
      <c r="A34" s="65"/>
      <c r="B34" s="53" t="s">
        <v>70</v>
      </c>
      <c r="C34" s="2"/>
      <c r="D34" s="2"/>
      <c r="E34" s="28"/>
      <c r="F34" s="10">
        <v>28116.58</v>
      </c>
      <c r="G34" s="30"/>
      <c r="H34" s="4"/>
      <c r="I34" s="77"/>
      <c r="J34" s="48"/>
    </row>
    <row r="35" spans="1:10" ht="13.5" thickBot="1">
      <c r="A35" s="65"/>
      <c r="B35" s="78" t="s">
        <v>72</v>
      </c>
      <c r="C35" s="58"/>
      <c r="D35" s="5"/>
      <c r="E35" s="26"/>
      <c r="F35" s="58"/>
      <c r="G35" s="5"/>
      <c r="H35" s="5"/>
      <c r="I35" s="27"/>
      <c r="J35" s="49"/>
    </row>
    <row r="36" spans="1:10" ht="12.75">
      <c r="A36" s="65">
        <v>5</v>
      </c>
      <c r="B36" s="70" t="s">
        <v>39</v>
      </c>
      <c r="C36" s="21"/>
      <c r="D36" s="21"/>
      <c r="E36" s="22">
        <v>1171330</v>
      </c>
      <c r="F36" s="22">
        <v>1109340</v>
      </c>
      <c r="G36" s="22">
        <v>1109340</v>
      </c>
      <c r="H36" s="22">
        <v>-61990</v>
      </c>
      <c r="I36" s="81">
        <v>-61990</v>
      </c>
      <c r="J36" s="48"/>
    </row>
    <row r="37" spans="1:10" ht="12.75">
      <c r="A37" s="65"/>
      <c r="B37" s="53" t="s">
        <v>60</v>
      </c>
      <c r="C37" s="7" t="s">
        <v>21</v>
      </c>
      <c r="D37" s="13"/>
      <c r="E37" s="13">
        <v>850260</v>
      </c>
      <c r="F37" s="13">
        <v>805950</v>
      </c>
      <c r="G37" s="13">
        <f>F37</f>
        <v>805950</v>
      </c>
      <c r="H37" s="13">
        <f>F37-E37</f>
        <v>-44310</v>
      </c>
      <c r="I37" s="82">
        <f>H37</f>
        <v>-44310</v>
      </c>
      <c r="J37" s="48"/>
    </row>
    <row r="38" spans="1:10" ht="12.75">
      <c r="A38" s="65"/>
      <c r="B38" s="53" t="s">
        <v>68</v>
      </c>
      <c r="C38" s="7" t="s">
        <v>21</v>
      </c>
      <c r="D38" s="13"/>
      <c r="E38" s="13">
        <v>21360</v>
      </c>
      <c r="F38" s="13">
        <v>18530</v>
      </c>
      <c r="G38" s="13">
        <v>18530</v>
      </c>
      <c r="H38" s="13">
        <v>-2830</v>
      </c>
      <c r="I38" s="82">
        <v>-2830</v>
      </c>
      <c r="J38" s="48"/>
    </row>
    <row r="39" spans="1:10" ht="12.75">
      <c r="A39" s="46"/>
      <c r="B39" s="55" t="s">
        <v>61</v>
      </c>
      <c r="C39" s="2" t="s">
        <v>21</v>
      </c>
      <c r="D39" s="2"/>
      <c r="E39" s="13">
        <v>192730</v>
      </c>
      <c r="F39" s="13">
        <v>182440</v>
      </c>
      <c r="G39" s="13">
        <f>F39</f>
        <v>182440</v>
      </c>
      <c r="H39" s="13">
        <f>F39-E39</f>
        <v>-10290</v>
      </c>
      <c r="I39" s="82">
        <f>H39</f>
        <v>-10290</v>
      </c>
      <c r="J39" s="48"/>
    </row>
    <row r="40" spans="1:10" ht="12.75">
      <c r="A40" s="65"/>
      <c r="B40" s="55" t="s">
        <v>62</v>
      </c>
      <c r="C40" s="2" t="s">
        <v>21</v>
      </c>
      <c r="D40" s="2"/>
      <c r="E40" s="13">
        <v>53630</v>
      </c>
      <c r="F40" s="13">
        <v>50710</v>
      </c>
      <c r="G40" s="13">
        <f>F40</f>
        <v>50710</v>
      </c>
      <c r="H40" s="13">
        <f>F40-E40</f>
        <v>-2920</v>
      </c>
      <c r="I40" s="82">
        <f>H40</f>
        <v>-2920</v>
      </c>
      <c r="J40" s="48"/>
    </row>
    <row r="41" spans="1:10" ht="13.5" thickBot="1">
      <c r="A41" s="79"/>
      <c r="B41" s="78" t="s">
        <v>63</v>
      </c>
      <c r="C41" s="41" t="s">
        <v>21</v>
      </c>
      <c r="D41" s="41"/>
      <c r="E41" s="26">
        <v>53350</v>
      </c>
      <c r="F41" s="26">
        <v>51700</v>
      </c>
      <c r="G41" s="26">
        <f>F41</f>
        <v>51700</v>
      </c>
      <c r="H41" s="26">
        <f>F41-E41</f>
        <v>-1650</v>
      </c>
      <c r="I41" s="83">
        <f>H41</f>
        <v>-1650</v>
      </c>
      <c r="J41" s="80"/>
    </row>
    <row r="42" spans="1:4" s="3" customFormat="1" ht="12.75">
      <c r="A42" s="16"/>
      <c r="B42" s="38"/>
      <c r="C42" s="16"/>
      <c r="D42" s="16"/>
    </row>
    <row r="43" spans="1:7" ht="12.75">
      <c r="A43" s="14"/>
      <c r="B43" s="16" t="s">
        <v>67</v>
      </c>
      <c r="C43" s="3"/>
      <c r="D43" s="3"/>
      <c r="E43" s="3"/>
      <c r="F43" s="3"/>
      <c r="G43" s="3"/>
    </row>
    <row r="44" spans="1:8" ht="25.5">
      <c r="A44" s="14"/>
      <c r="B44" s="10"/>
      <c r="C44" s="32" t="s">
        <v>49</v>
      </c>
      <c r="D44" s="33" t="s">
        <v>1</v>
      </c>
      <c r="E44" s="33" t="s">
        <v>50</v>
      </c>
      <c r="F44" s="33" t="s">
        <v>51</v>
      </c>
      <c r="G44" s="34" t="s">
        <v>52</v>
      </c>
      <c r="H44" s="85"/>
    </row>
    <row r="45" spans="1:8" ht="12.75">
      <c r="A45" s="14"/>
      <c r="B45" s="10" t="s">
        <v>79</v>
      </c>
      <c r="C45" s="32"/>
      <c r="D45" s="33">
        <f>D46+D47</f>
        <v>8824.07</v>
      </c>
      <c r="E45" s="33">
        <f>E46+E47</f>
        <v>20864.39</v>
      </c>
      <c r="F45" s="33">
        <f>F46+F47</f>
        <v>9318.880000000001</v>
      </c>
      <c r="G45" s="10">
        <f>C45+D45+E45+F45</f>
        <v>39007.34</v>
      </c>
      <c r="H45" s="11"/>
    </row>
    <row r="46" spans="1:8" ht="12.75">
      <c r="A46" s="14"/>
      <c r="B46" s="31" t="s">
        <v>66</v>
      </c>
      <c r="C46" s="35">
        <f>233.1+111.4+187.8</f>
        <v>532.3</v>
      </c>
      <c r="D46" s="29">
        <f>4093.15+1311.18+3419.74</f>
        <v>8824.07</v>
      </c>
      <c r="E46" s="29">
        <f>9678.2+3100.27+8085.92</f>
        <v>20864.39</v>
      </c>
      <c r="F46" s="29">
        <f>4322.67+1384.71+3611.5</f>
        <v>9318.880000000001</v>
      </c>
      <c r="G46" s="10">
        <f>C46+D46+E46</f>
        <v>30220.76</v>
      </c>
      <c r="H46" s="11"/>
    </row>
    <row r="47" spans="1:8" s="101" customFormat="1" ht="12.75">
      <c r="A47" s="102"/>
      <c r="B47" s="103"/>
      <c r="C47" s="104">
        <v>224.4</v>
      </c>
      <c r="D47" s="105"/>
      <c r="E47" s="105"/>
      <c r="F47" s="105"/>
      <c r="G47" s="105"/>
      <c r="H47" s="106"/>
    </row>
    <row r="48" spans="1:7" ht="12.75">
      <c r="A48" s="3"/>
      <c r="B48" s="3" t="s">
        <v>76</v>
      </c>
      <c r="C48" s="3">
        <v>420.9</v>
      </c>
      <c r="D48" s="3"/>
      <c r="E48" s="3"/>
      <c r="F48" s="3"/>
      <c r="G48" s="3"/>
    </row>
    <row r="49" spans="1:7" ht="12.75">
      <c r="A49" s="3"/>
      <c r="B49" s="3" t="s">
        <v>77</v>
      </c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16"/>
      <c r="B51" s="37"/>
      <c r="C51" s="36"/>
      <c r="D51" s="36"/>
      <c r="E51" s="37" t="s">
        <v>57</v>
      </c>
      <c r="F51" s="3"/>
      <c r="G51" s="3"/>
    </row>
    <row r="52" spans="1:7" ht="12.75">
      <c r="A52" s="15"/>
      <c r="B52" s="14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8" ht="12.75">
      <c r="A54" s="16"/>
      <c r="B54" s="14"/>
      <c r="C54" s="12"/>
      <c r="D54" s="3"/>
      <c r="E54" s="3"/>
      <c r="F54" s="14" t="s">
        <v>53</v>
      </c>
      <c r="G54" s="12"/>
      <c r="H54" s="3"/>
    </row>
    <row r="55" spans="1:7" ht="12.75">
      <c r="A55" s="16"/>
      <c r="B55" s="3"/>
      <c r="C55" s="12"/>
      <c r="D55" s="3"/>
      <c r="E55" s="3"/>
      <c r="F55" s="3"/>
      <c r="G55" s="3"/>
    </row>
    <row r="56" spans="1:7" ht="12.75">
      <c r="A56" s="18"/>
      <c r="B56" s="3"/>
      <c r="C56" s="12"/>
      <c r="D56" s="3"/>
      <c r="E56" s="3"/>
      <c r="F56" s="3"/>
      <c r="G56" s="3"/>
    </row>
    <row r="57" spans="1:7" ht="12.75">
      <c r="A57" s="19"/>
      <c r="B57" s="3"/>
      <c r="C57" s="3"/>
      <c r="D57" s="3"/>
      <c r="E57" s="3"/>
      <c r="F57" s="3"/>
      <c r="G57" s="3"/>
    </row>
    <row r="58" spans="1:7" ht="12.75">
      <c r="A58" s="19"/>
      <c r="B58" s="11"/>
      <c r="C58" s="3"/>
      <c r="D58" s="3"/>
      <c r="E58" s="3"/>
      <c r="F58" s="3"/>
      <c r="G58" s="17"/>
    </row>
    <row r="59" spans="1:7" ht="18" customHeight="1">
      <c r="A59" s="3"/>
      <c r="B59" s="15" t="s">
        <v>54</v>
      </c>
      <c r="C59" s="3"/>
      <c r="D59" s="3"/>
      <c r="E59" s="3"/>
      <c r="F59" s="3"/>
      <c r="G59" s="3"/>
    </row>
    <row r="60" ht="12.75">
      <c r="B60" s="84" t="s">
        <v>55</v>
      </c>
    </row>
    <row r="61" ht="12.75">
      <c r="B61" s="84" t="s">
        <v>56</v>
      </c>
    </row>
    <row r="76" ht="12.75">
      <c r="A76" t="s">
        <v>78</v>
      </c>
    </row>
  </sheetData>
  <sheetProtection/>
  <mergeCells count="12">
    <mergeCell ref="A3:F3"/>
    <mergeCell ref="A2:F2"/>
    <mergeCell ref="C5:C6"/>
    <mergeCell ref="D5:D6"/>
    <mergeCell ref="E5:E6"/>
    <mergeCell ref="F5:F6"/>
    <mergeCell ref="A5:A6"/>
    <mergeCell ref="B5:B6"/>
    <mergeCell ref="I5:I6"/>
    <mergeCell ref="J5:J6"/>
    <mergeCell ref="G5:G6"/>
    <mergeCell ref="H5: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2011-03-29T10:43:33Z</cp:lastPrinted>
  <dcterms:created xsi:type="dcterms:W3CDTF">2010-07-05T09:11:27Z</dcterms:created>
  <dcterms:modified xsi:type="dcterms:W3CDTF">2012-06-18T10:54:41Z</dcterms:modified>
  <cp:category/>
  <cp:version/>
  <cp:contentType/>
  <cp:contentStatus/>
</cp:coreProperties>
</file>