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8580" activeTab="0"/>
  </bookViews>
  <sheets>
    <sheet name="2011" sheetId="1" r:id="rId1"/>
  </sheets>
  <definedNames/>
  <calcPr fullCalcOnLoad="1"/>
</workbook>
</file>

<file path=xl/sharedStrings.xml><?xml version="1.0" encoding="utf-8"?>
<sst xmlns="http://schemas.openxmlformats.org/spreadsheetml/2006/main" count="105" uniqueCount="80">
  <si>
    <t>№</t>
  </si>
  <si>
    <t>содержание</t>
  </si>
  <si>
    <t>содержание придомовой территории</t>
  </si>
  <si>
    <t>Отчет о выполнении договора  на управление по многоквартирному жилому дому</t>
  </si>
  <si>
    <t>ООО "УК МЖД Московского округа г. Калуги"</t>
  </si>
  <si>
    <t>Наименование</t>
  </si>
  <si>
    <t>ед.изм.</t>
  </si>
  <si>
    <t>тариф</t>
  </si>
  <si>
    <t>начислено населению</t>
  </si>
  <si>
    <t>выполнено работ за год</t>
  </si>
  <si>
    <t>остаток средств</t>
  </si>
  <si>
    <t>задолженность населения</t>
  </si>
  <si>
    <t>примечание</t>
  </si>
  <si>
    <t>Всего площадь</t>
  </si>
  <si>
    <t>обслуживаемая площадь</t>
  </si>
  <si>
    <t>нежилая площадь</t>
  </si>
  <si>
    <t>кв.м.</t>
  </si>
  <si>
    <t>Содержание общего имущества</t>
  </si>
  <si>
    <t>в том числе :</t>
  </si>
  <si>
    <t>1.1.</t>
  </si>
  <si>
    <t>содержание конструктивных элементов</t>
  </si>
  <si>
    <t>руб.</t>
  </si>
  <si>
    <t>1.2.</t>
  </si>
  <si>
    <t>содержание инженерных сетей</t>
  </si>
  <si>
    <t>содержание внутридомовых электрических сетей</t>
  </si>
  <si>
    <t>1.3.</t>
  </si>
  <si>
    <t>1.4.</t>
  </si>
  <si>
    <t>освещение мест общего пользования</t>
  </si>
  <si>
    <t>1.5.</t>
  </si>
  <si>
    <t>управление многоквартирным жилым домом</t>
  </si>
  <si>
    <t>1.6.</t>
  </si>
  <si>
    <t>1.7.</t>
  </si>
  <si>
    <t>Аварийное обслуживание</t>
  </si>
  <si>
    <t>1.8.</t>
  </si>
  <si>
    <t>обслуживание фасадных и внутридомовых газопроводов</t>
  </si>
  <si>
    <t>1.9.</t>
  </si>
  <si>
    <t>обслуживание газоходов и вентканалов</t>
  </si>
  <si>
    <t>дератизации и дезинфекции</t>
  </si>
  <si>
    <t xml:space="preserve">Сбор и вывоз ТБО </t>
  </si>
  <si>
    <t>Коммунальные услуги</t>
  </si>
  <si>
    <t xml:space="preserve">  -//-</t>
  </si>
  <si>
    <t>договор с МУП "ЕРКЦ"</t>
  </si>
  <si>
    <t>договор с ООО "ГАС"</t>
  </si>
  <si>
    <t>договор с филиал "Калугамежрайгаз"</t>
  </si>
  <si>
    <t>договор с "СпецРемстрой"</t>
  </si>
  <si>
    <t>договор с "СЭС"</t>
  </si>
  <si>
    <t>договор с МУП "КСАТП"</t>
  </si>
  <si>
    <t>1.10.</t>
  </si>
  <si>
    <t>кв.м</t>
  </si>
  <si>
    <t>текущий ремонт</t>
  </si>
  <si>
    <t>капремонт</t>
  </si>
  <si>
    <t xml:space="preserve">Всего </t>
  </si>
  <si>
    <t>техобслуживание</t>
  </si>
  <si>
    <t>Итого</t>
  </si>
  <si>
    <t>_______________________    Л.М. Кочубеева</t>
  </si>
  <si>
    <t>Коршунова Н.М.</t>
  </si>
  <si>
    <t>55-37-81</t>
  </si>
  <si>
    <t>Директор ООО "УК МЖД Московского округа г. Калуги"</t>
  </si>
  <si>
    <t>оплачено населением</t>
  </si>
  <si>
    <t xml:space="preserve">оплата недосборов  </t>
  </si>
  <si>
    <t>отопление.</t>
  </si>
  <si>
    <t>горячее водоснабжение .</t>
  </si>
  <si>
    <t>холодное водоснабжение .</t>
  </si>
  <si>
    <t>Исп.</t>
  </si>
  <si>
    <t>водоотведение</t>
  </si>
  <si>
    <t xml:space="preserve">торговые помещения </t>
  </si>
  <si>
    <r>
      <t xml:space="preserve">293 по улице    </t>
    </r>
    <r>
      <rPr>
        <b/>
        <sz val="10"/>
        <rFont val="Arial Cyr"/>
        <family val="0"/>
      </rPr>
      <t xml:space="preserve">Московская    за период с 01. 01.2011 по 31.12.2011г. </t>
    </r>
  </si>
  <si>
    <t>услуги ЕРКЦ  .</t>
  </si>
  <si>
    <t>Текущий ремонт  с нараст. Итогом всего</t>
  </si>
  <si>
    <t>2011г.</t>
  </si>
  <si>
    <t>остаток средств на 01.01.2011г.</t>
  </si>
  <si>
    <t>выполненные работы в 2011г. всего</t>
  </si>
  <si>
    <t>ремонт стояков хвс</t>
  </si>
  <si>
    <t>5-с от 01.04.09г.</t>
  </si>
  <si>
    <t>2011г. Не начисляется</t>
  </si>
  <si>
    <t>Накоплено денежных средств по нежилым помещениям за период за 2011г.</t>
  </si>
  <si>
    <t>договор заключен в 2012г.</t>
  </si>
  <si>
    <t>электроэнергия</t>
  </si>
  <si>
    <t>Капитальный ремонт с нараст. Итогом.</t>
  </si>
  <si>
    <t>договор с ООО "ЖРЭУ-19"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</si>
</sst>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</numFmts>
  <fonts count="43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3" fillId="0" borderId="1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66" fontId="0" fillId="0" borderId="10" xfId="0" applyNumberForma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66" fontId="0" fillId="0" borderId="0" xfId="0" applyNumberFormat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166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17" fontId="5" fillId="0" borderId="15" xfId="0" applyNumberFormat="1" applyFont="1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Border="1" applyAlignment="1">
      <alignment/>
    </xf>
    <xf numFmtId="166" fontId="0" fillId="0" borderId="11" xfId="0" applyNumberFormat="1" applyBorder="1" applyAlignment="1">
      <alignment/>
    </xf>
    <xf numFmtId="0" fontId="0" fillId="0" borderId="18" xfId="0" applyBorder="1" applyAlignment="1">
      <alignment/>
    </xf>
    <xf numFmtId="166" fontId="0" fillId="0" borderId="10" xfId="0" applyNumberFormat="1" applyFont="1" applyBorder="1" applyAlignment="1">
      <alignment/>
    </xf>
    <xf numFmtId="2" fontId="3" fillId="0" borderId="19" xfId="0" applyNumberFormat="1" applyFont="1" applyBorder="1" applyAlignment="1">
      <alignment/>
    </xf>
    <xf numFmtId="0" fontId="0" fillId="0" borderId="19" xfId="0" applyFont="1" applyBorder="1" applyAlignment="1">
      <alignment/>
    </xf>
    <xf numFmtId="2" fontId="3" fillId="0" borderId="10" xfId="0" applyNumberFormat="1" applyFont="1" applyBorder="1" applyAlignment="1">
      <alignment wrapText="1"/>
    </xf>
    <xf numFmtId="2" fontId="3" fillId="0" borderId="10" xfId="0" applyNumberFormat="1" applyFont="1" applyFill="1" applyBorder="1" applyAlignment="1">
      <alignment wrapText="1"/>
    </xf>
    <xf numFmtId="166" fontId="0" fillId="0" borderId="19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horizontal="left"/>
    </xf>
    <xf numFmtId="0" fontId="0" fillId="0" borderId="0" xfId="0" applyBorder="1" applyAlignment="1">
      <alignment wrapText="1"/>
    </xf>
    <xf numFmtId="0" fontId="1" fillId="0" borderId="15" xfId="0" applyFont="1" applyBorder="1" applyAlignment="1">
      <alignment/>
    </xf>
    <xf numFmtId="0" fontId="1" fillId="0" borderId="15" xfId="0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1" xfId="0" applyFill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2" fillId="0" borderId="21" xfId="0" applyFont="1" applyFill="1" applyBorder="1" applyAlignment="1">
      <alignment wrapText="1"/>
    </xf>
    <xf numFmtId="0" fontId="1" fillId="0" borderId="21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0" fillId="0" borderId="22" xfId="0" applyBorder="1" applyAlignment="1">
      <alignment wrapText="1"/>
    </xf>
    <xf numFmtId="0" fontId="0" fillId="0" borderId="23" xfId="0" applyBorder="1" applyAlignment="1">
      <alignment/>
    </xf>
    <xf numFmtId="0" fontId="0" fillId="0" borderId="23" xfId="0" applyBorder="1" applyAlignment="1">
      <alignment wrapText="1"/>
    </xf>
    <xf numFmtId="2" fontId="3" fillId="0" borderId="12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0" fontId="0" fillId="0" borderId="15" xfId="0" applyBorder="1" applyAlignment="1">
      <alignment/>
    </xf>
    <xf numFmtId="2" fontId="0" fillId="0" borderId="16" xfId="0" applyNumberFormat="1" applyBorder="1" applyAlignment="1">
      <alignment/>
    </xf>
    <xf numFmtId="0" fontId="0" fillId="0" borderId="15" xfId="0" applyBorder="1" applyAlignment="1">
      <alignment wrapText="1"/>
    </xf>
    <xf numFmtId="0" fontId="0" fillId="0" borderId="15" xfId="0" applyFont="1" applyBorder="1" applyAlignment="1">
      <alignment/>
    </xf>
    <xf numFmtId="0" fontId="0" fillId="0" borderId="17" xfId="0" applyBorder="1" applyAlignment="1">
      <alignment/>
    </xf>
    <xf numFmtId="2" fontId="0" fillId="0" borderId="11" xfId="0" applyNumberFormat="1" applyBorder="1" applyAlignment="1">
      <alignment/>
    </xf>
    <xf numFmtId="2" fontId="0" fillId="0" borderId="18" xfId="0" applyNumberFormat="1" applyBorder="1" applyAlignment="1">
      <alignment/>
    </xf>
    <xf numFmtId="0" fontId="0" fillId="0" borderId="21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Border="1" applyAlignment="1">
      <alignment/>
    </xf>
    <xf numFmtId="0" fontId="3" fillId="0" borderId="12" xfId="0" applyFont="1" applyBorder="1" applyAlignment="1">
      <alignment/>
    </xf>
    <xf numFmtId="166" fontId="0" fillId="0" borderId="14" xfId="0" applyNumberFormat="1" applyBorder="1" applyAlignment="1">
      <alignment/>
    </xf>
    <xf numFmtId="166" fontId="0" fillId="0" borderId="16" xfId="0" applyNumberFormat="1" applyBorder="1" applyAlignment="1">
      <alignment/>
    </xf>
    <xf numFmtId="0" fontId="0" fillId="0" borderId="17" xfId="0" applyBorder="1" applyAlignment="1">
      <alignment wrapText="1"/>
    </xf>
    <xf numFmtId="166" fontId="0" fillId="0" borderId="18" xfId="0" applyNumberFormat="1" applyBorder="1" applyAlignment="1">
      <alignment/>
    </xf>
    <xf numFmtId="166" fontId="3" fillId="0" borderId="13" xfId="0" applyNumberFormat="1" applyFont="1" applyBorder="1" applyAlignment="1">
      <alignment/>
    </xf>
    <xf numFmtId="0" fontId="3" fillId="0" borderId="16" xfId="0" applyFont="1" applyBorder="1" applyAlignment="1">
      <alignment/>
    </xf>
    <xf numFmtId="166" fontId="3" fillId="0" borderId="11" xfId="0" applyNumberFormat="1" applyFont="1" applyBorder="1" applyAlignment="1">
      <alignment/>
    </xf>
    <xf numFmtId="2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8" xfId="0" applyFont="1" applyBorder="1" applyAlignment="1">
      <alignment/>
    </xf>
    <xf numFmtId="0" fontId="0" fillId="0" borderId="26" xfId="0" applyBorder="1" applyAlignment="1">
      <alignment/>
    </xf>
    <xf numFmtId="2" fontId="0" fillId="0" borderId="26" xfId="0" applyNumberFormat="1" applyBorder="1" applyAlignment="1">
      <alignment/>
    </xf>
    <xf numFmtId="166" fontId="0" fillId="0" borderId="26" xfId="0" applyNumberFormat="1" applyBorder="1" applyAlignment="1">
      <alignment/>
    </xf>
    <xf numFmtId="166" fontId="3" fillId="0" borderId="14" xfId="0" applyNumberFormat="1" applyFont="1" applyBorder="1" applyAlignment="1">
      <alignment/>
    </xf>
    <xf numFmtId="0" fontId="3" fillId="0" borderId="26" xfId="0" applyFont="1" applyBorder="1" applyAlignment="1">
      <alignment/>
    </xf>
    <xf numFmtId="166" fontId="3" fillId="0" borderId="26" xfId="0" applyNumberFormat="1" applyFont="1" applyBorder="1" applyAlignment="1">
      <alignment/>
    </xf>
    <xf numFmtId="2" fontId="3" fillId="0" borderId="26" xfId="0" applyNumberFormat="1" applyFont="1" applyBorder="1" applyAlignment="1">
      <alignment/>
    </xf>
    <xf numFmtId="0" fontId="3" fillId="0" borderId="27" xfId="0" applyFont="1" applyBorder="1" applyAlignment="1">
      <alignment/>
    </xf>
    <xf numFmtId="0" fontId="0" fillId="0" borderId="28" xfId="0" applyBorder="1" applyAlignment="1">
      <alignment/>
    </xf>
    <xf numFmtId="166" fontId="3" fillId="0" borderId="28" xfId="0" applyNumberFormat="1" applyFont="1" applyBorder="1" applyAlignment="1">
      <alignment/>
    </xf>
    <xf numFmtId="2" fontId="3" fillId="0" borderId="28" xfId="0" applyNumberFormat="1" applyFont="1" applyBorder="1" applyAlignment="1">
      <alignment/>
    </xf>
    <xf numFmtId="2" fontId="3" fillId="0" borderId="29" xfId="0" applyNumberFormat="1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3" xfId="0" applyFont="1" applyBorder="1" applyAlignment="1">
      <alignment wrapText="1"/>
    </xf>
    <xf numFmtId="0" fontId="2" fillId="0" borderId="0" xfId="0" applyFont="1" applyAlignment="1">
      <alignment/>
    </xf>
    <xf numFmtId="0" fontId="3" fillId="0" borderId="12" xfId="0" applyFont="1" applyBorder="1" applyAlignment="1">
      <alignment wrapText="1"/>
    </xf>
    <xf numFmtId="166" fontId="0" fillId="0" borderId="11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30" xfId="0" applyBorder="1" applyAlignment="1">
      <alignment/>
    </xf>
    <xf numFmtId="166" fontId="0" fillId="0" borderId="30" xfId="0" applyNumberFormat="1" applyBorder="1" applyAlignment="1">
      <alignment/>
    </xf>
    <xf numFmtId="166" fontId="0" fillId="0" borderId="31" xfId="0" applyNumberFormat="1" applyBorder="1" applyAlignment="1">
      <alignment/>
    </xf>
    <xf numFmtId="0" fontId="0" fillId="0" borderId="32" xfId="0" applyFont="1" applyBorder="1" applyAlignment="1">
      <alignment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3.625" style="0" customWidth="1"/>
    <col min="2" max="2" width="35.125" style="0" customWidth="1"/>
    <col min="3" max="3" width="5.625" style="0" customWidth="1"/>
    <col min="4" max="4" width="8.125" style="0" customWidth="1"/>
    <col min="5" max="5" width="13.875" style="0" customWidth="1"/>
    <col min="6" max="7" width="12.00390625" style="0" customWidth="1"/>
    <col min="8" max="8" width="10.625" style="0" customWidth="1"/>
    <col min="9" max="9" width="11.375" style="0" customWidth="1"/>
    <col min="10" max="10" width="18.125" style="0" customWidth="1"/>
  </cols>
  <sheetData>
    <row r="1" spans="1:9" ht="12.75">
      <c r="A1" s="10" t="s">
        <v>3</v>
      </c>
      <c r="B1" s="10"/>
      <c r="C1" s="10"/>
      <c r="D1" s="10"/>
      <c r="E1" s="10"/>
      <c r="F1" s="10"/>
      <c r="G1" s="9"/>
      <c r="H1" s="10"/>
      <c r="I1" s="10"/>
    </row>
    <row r="2" spans="1:7" ht="12.75">
      <c r="A2" s="104" t="s">
        <v>66</v>
      </c>
      <c r="B2" s="103"/>
      <c r="C2" s="103"/>
      <c r="D2" s="103"/>
      <c r="E2" s="103"/>
      <c r="F2" s="103"/>
      <c r="G2" s="9"/>
    </row>
    <row r="3" spans="1:7" ht="12.75">
      <c r="A3" s="103" t="s">
        <v>4</v>
      </c>
      <c r="B3" s="103"/>
      <c r="C3" s="103"/>
      <c r="D3" s="103"/>
      <c r="E3" s="103"/>
      <c r="F3" s="103"/>
      <c r="G3" s="9"/>
    </row>
    <row r="4" spans="1:7" ht="13.5" thickBot="1">
      <c r="A4" s="6"/>
      <c r="F4" s="6"/>
      <c r="G4" s="6"/>
    </row>
    <row r="5" spans="1:10" ht="12.75">
      <c r="A5" s="107" t="s">
        <v>0</v>
      </c>
      <c r="B5" s="101" t="s">
        <v>5</v>
      </c>
      <c r="C5" s="101" t="s">
        <v>6</v>
      </c>
      <c r="D5" s="105" t="s">
        <v>7</v>
      </c>
      <c r="E5" s="101" t="s">
        <v>8</v>
      </c>
      <c r="F5" s="101" t="s">
        <v>58</v>
      </c>
      <c r="G5" s="101" t="s">
        <v>9</v>
      </c>
      <c r="H5" s="97" t="s">
        <v>10</v>
      </c>
      <c r="I5" s="97" t="s">
        <v>11</v>
      </c>
      <c r="J5" s="99" t="s">
        <v>12</v>
      </c>
    </row>
    <row r="6" spans="1:10" ht="13.5" thickBot="1">
      <c r="A6" s="108"/>
      <c r="B6" s="102"/>
      <c r="C6" s="102"/>
      <c r="D6" s="106"/>
      <c r="E6" s="102"/>
      <c r="F6" s="102"/>
      <c r="G6" s="102"/>
      <c r="H6" s="98"/>
      <c r="I6" s="98"/>
      <c r="J6" s="100"/>
    </row>
    <row r="7" spans="1:10" ht="15" customHeight="1">
      <c r="A7" s="21"/>
      <c r="B7" s="22" t="s">
        <v>13</v>
      </c>
      <c r="C7" s="22" t="s">
        <v>16</v>
      </c>
      <c r="D7" s="23">
        <f>D8+D9</f>
        <v>2530.2000000000003</v>
      </c>
      <c r="E7" s="22"/>
      <c r="F7" s="22"/>
      <c r="G7" s="22"/>
      <c r="H7" s="22"/>
      <c r="I7" s="22"/>
      <c r="J7" s="24"/>
    </row>
    <row r="8" spans="1:10" ht="12.75">
      <c r="A8" s="25"/>
      <c r="B8" s="2" t="s">
        <v>14</v>
      </c>
      <c r="C8" s="2"/>
      <c r="D8" s="14">
        <v>2363.9</v>
      </c>
      <c r="E8" s="2"/>
      <c r="F8" s="2"/>
      <c r="G8" s="2"/>
      <c r="H8" s="2"/>
      <c r="I8" s="2"/>
      <c r="J8" s="26"/>
    </row>
    <row r="9" spans="1:10" ht="13.5" thickBot="1">
      <c r="A9" s="27"/>
      <c r="B9" s="5" t="s">
        <v>15</v>
      </c>
      <c r="C9" s="5"/>
      <c r="D9" s="28">
        <v>166.3</v>
      </c>
      <c r="E9" s="5"/>
      <c r="F9" s="5"/>
      <c r="G9" s="5"/>
      <c r="H9" s="5"/>
      <c r="I9" s="5"/>
      <c r="J9" s="29"/>
    </row>
    <row r="10" spans="1:10" ht="25.5">
      <c r="A10" s="43">
        <v>1</v>
      </c>
      <c r="B10" s="51" t="s">
        <v>17</v>
      </c>
      <c r="C10" s="52"/>
      <c r="D10" s="52">
        <f>D12+D13+D15+D16+D17+D19+D20+D21+D22+D14+D18</f>
        <v>5.129999999999999</v>
      </c>
      <c r="E10" s="52">
        <f>E12+E13+E14+E15+E16+E17+E18+E19+E20+E21+E22</f>
        <v>145521.62</v>
      </c>
      <c r="F10" s="52">
        <f>F12+F13+F14+F15+F16+F17+F18+F19+F20+F21+F22</f>
        <v>151779.04966</v>
      </c>
      <c r="G10" s="52">
        <f>G12+G13+G14+G15+G16+G17+G18+G19+G20+G21+G22</f>
        <v>145521.62</v>
      </c>
      <c r="H10" s="52">
        <f>H12+H13+H14+H15+H16+H17+H18+H19+H20+H21+H22</f>
        <v>6257.429660000002</v>
      </c>
      <c r="I10" s="52">
        <v>0</v>
      </c>
      <c r="J10" s="48" t="s">
        <v>79</v>
      </c>
    </row>
    <row r="11" spans="1:10" ht="12.75">
      <c r="A11" s="44"/>
      <c r="B11" s="54" t="s">
        <v>18</v>
      </c>
      <c r="C11" s="2"/>
      <c r="D11" s="2"/>
      <c r="E11" s="2"/>
      <c r="F11" s="2"/>
      <c r="G11" s="2"/>
      <c r="H11" s="2"/>
      <c r="I11" s="26"/>
      <c r="J11" s="49"/>
    </row>
    <row r="12" spans="1:10" ht="12.75">
      <c r="A12" s="44" t="s">
        <v>19</v>
      </c>
      <c r="B12" s="54" t="s">
        <v>20</v>
      </c>
      <c r="C12" s="2" t="s">
        <v>21</v>
      </c>
      <c r="D12" s="2">
        <v>0.7</v>
      </c>
      <c r="E12" s="14">
        <f>D12*D8*12</f>
        <v>19856.760000000002</v>
      </c>
      <c r="F12" s="7">
        <f>E12*104.3/100</f>
        <v>20710.600680000003</v>
      </c>
      <c r="G12" s="14">
        <f>E12</f>
        <v>19856.760000000002</v>
      </c>
      <c r="H12" s="7">
        <f>F12-G12</f>
        <v>853.8406800000012</v>
      </c>
      <c r="I12" s="55">
        <v>0</v>
      </c>
      <c r="J12" s="49" t="s">
        <v>40</v>
      </c>
    </row>
    <row r="13" spans="1:10" ht="12.75">
      <c r="A13" s="44" t="s">
        <v>22</v>
      </c>
      <c r="B13" s="54" t="s">
        <v>23</v>
      </c>
      <c r="C13" s="2" t="s">
        <v>21</v>
      </c>
      <c r="D13" s="2">
        <v>0.8</v>
      </c>
      <c r="E13" s="14">
        <f>D13*D8*12</f>
        <v>22693.440000000002</v>
      </c>
      <c r="F13" s="7">
        <f aca="true" t="shared" si="0" ref="F13:F22">E13*104.3/100</f>
        <v>23669.257920000004</v>
      </c>
      <c r="G13" s="14">
        <f>E13</f>
        <v>22693.440000000002</v>
      </c>
      <c r="H13" s="7">
        <f>F13-G13</f>
        <v>975.8179200000013</v>
      </c>
      <c r="I13" s="55">
        <v>0</v>
      </c>
      <c r="J13" s="49" t="s">
        <v>40</v>
      </c>
    </row>
    <row r="14" spans="1:10" ht="25.5">
      <c r="A14" s="44"/>
      <c r="B14" s="56" t="s">
        <v>24</v>
      </c>
      <c r="C14" s="7" t="s">
        <v>21</v>
      </c>
      <c r="D14" s="2">
        <v>0.13</v>
      </c>
      <c r="E14" s="14">
        <f>D14*D8*12</f>
        <v>3687.684</v>
      </c>
      <c r="F14" s="7">
        <f t="shared" si="0"/>
        <v>3846.2544120000002</v>
      </c>
      <c r="G14" s="14">
        <f>E14</f>
        <v>3687.684</v>
      </c>
      <c r="H14" s="7">
        <f>F14-G14</f>
        <v>158.57041200000003</v>
      </c>
      <c r="I14" s="55">
        <v>0</v>
      </c>
      <c r="J14" s="49" t="s">
        <v>40</v>
      </c>
    </row>
    <row r="15" spans="1:10" ht="12.75">
      <c r="A15" s="45" t="s">
        <v>25</v>
      </c>
      <c r="B15" s="54" t="s">
        <v>2</v>
      </c>
      <c r="C15" s="2" t="s">
        <v>21</v>
      </c>
      <c r="D15" s="2">
        <v>1.17</v>
      </c>
      <c r="E15" s="14">
        <f>D15*D8*12</f>
        <v>33189.156</v>
      </c>
      <c r="F15" s="7">
        <f t="shared" si="0"/>
        <v>34616.289708000004</v>
      </c>
      <c r="G15" s="14">
        <f>E15</f>
        <v>33189.156</v>
      </c>
      <c r="H15" s="7">
        <f>F15-G15</f>
        <v>1427.1337080000012</v>
      </c>
      <c r="I15" s="55">
        <v>0</v>
      </c>
      <c r="J15" s="49" t="s">
        <v>40</v>
      </c>
    </row>
    <row r="16" spans="1:10" ht="12.75">
      <c r="A16" s="46" t="s">
        <v>26</v>
      </c>
      <c r="B16" s="54" t="s">
        <v>27</v>
      </c>
      <c r="C16" s="2" t="s">
        <v>21</v>
      </c>
      <c r="D16" s="2">
        <v>0</v>
      </c>
      <c r="E16" s="14">
        <f>D16*D8*12</f>
        <v>0</v>
      </c>
      <c r="F16" s="7">
        <f t="shared" si="0"/>
        <v>0</v>
      </c>
      <c r="G16" s="14">
        <v>0</v>
      </c>
      <c r="H16" s="7">
        <v>0</v>
      </c>
      <c r="I16" s="55">
        <v>0</v>
      </c>
      <c r="J16" s="50"/>
    </row>
    <row r="17" spans="1:10" ht="25.5">
      <c r="A17" s="46" t="s">
        <v>28</v>
      </c>
      <c r="B17" s="56" t="s">
        <v>29</v>
      </c>
      <c r="C17" s="2" t="s">
        <v>21</v>
      </c>
      <c r="D17" s="2">
        <v>0.91</v>
      </c>
      <c r="E17" s="14">
        <f>D17*D8*12</f>
        <v>25813.788000000004</v>
      </c>
      <c r="F17" s="7">
        <f t="shared" si="0"/>
        <v>26923.780884000003</v>
      </c>
      <c r="G17" s="14">
        <f aca="true" t="shared" si="1" ref="G17:G22">E17</f>
        <v>25813.788000000004</v>
      </c>
      <c r="H17" s="7">
        <f aca="true" t="shared" si="2" ref="H17:H22">F17-G17</f>
        <v>1109.9928839999993</v>
      </c>
      <c r="I17" s="55">
        <v>0</v>
      </c>
      <c r="J17" s="49"/>
    </row>
    <row r="18" spans="1:10" ht="25.5">
      <c r="A18" s="46" t="s">
        <v>30</v>
      </c>
      <c r="B18" s="54" t="s">
        <v>67</v>
      </c>
      <c r="C18" s="2" t="s">
        <v>21</v>
      </c>
      <c r="D18" s="1">
        <v>0.98</v>
      </c>
      <c r="E18" s="14">
        <v>27799.4</v>
      </c>
      <c r="F18" s="7">
        <f t="shared" si="0"/>
        <v>28994.7742</v>
      </c>
      <c r="G18" s="14">
        <f t="shared" si="1"/>
        <v>27799.4</v>
      </c>
      <c r="H18" s="7">
        <f t="shared" si="2"/>
        <v>1195.3741999999984</v>
      </c>
      <c r="I18" s="55">
        <v>0</v>
      </c>
      <c r="J18" s="50" t="s">
        <v>41</v>
      </c>
    </row>
    <row r="19" spans="1:10" ht="25.5">
      <c r="A19" s="46" t="s">
        <v>31</v>
      </c>
      <c r="B19" s="57" t="s">
        <v>32</v>
      </c>
      <c r="C19" s="2" t="s">
        <v>21</v>
      </c>
      <c r="D19" s="2">
        <v>0.26</v>
      </c>
      <c r="E19" s="14">
        <f>D19*D8*12</f>
        <v>7375.368</v>
      </c>
      <c r="F19" s="7">
        <f t="shared" si="0"/>
        <v>7692.5088240000005</v>
      </c>
      <c r="G19" s="14">
        <f t="shared" si="1"/>
        <v>7375.368</v>
      </c>
      <c r="H19" s="7">
        <f t="shared" si="2"/>
        <v>317.14082400000007</v>
      </c>
      <c r="I19" s="55">
        <v>0</v>
      </c>
      <c r="J19" s="50" t="s">
        <v>42</v>
      </c>
    </row>
    <row r="20" spans="1:10" ht="25.5">
      <c r="A20" s="46" t="s">
        <v>33</v>
      </c>
      <c r="B20" s="56" t="s">
        <v>34</v>
      </c>
      <c r="C20" s="2" t="s">
        <v>21</v>
      </c>
      <c r="D20" s="2">
        <v>0.07</v>
      </c>
      <c r="E20" s="14">
        <f>D20*D8*12</f>
        <v>1985.6760000000002</v>
      </c>
      <c r="F20" s="7">
        <f t="shared" si="0"/>
        <v>2071.0600680000002</v>
      </c>
      <c r="G20" s="14">
        <f t="shared" si="1"/>
        <v>1985.6760000000002</v>
      </c>
      <c r="H20" s="7">
        <f t="shared" si="2"/>
        <v>85.38406800000007</v>
      </c>
      <c r="I20" s="55">
        <v>0</v>
      </c>
      <c r="J20" s="50" t="s">
        <v>43</v>
      </c>
    </row>
    <row r="21" spans="1:10" ht="25.5">
      <c r="A21" s="47" t="s">
        <v>35</v>
      </c>
      <c r="B21" s="54" t="s">
        <v>36</v>
      </c>
      <c r="C21" s="2" t="s">
        <v>21</v>
      </c>
      <c r="D21" s="2">
        <v>0.08</v>
      </c>
      <c r="E21" s="14">
        <f>D21*D8*12</f>
        <v>2269.344</v>
      </c>
      <c r="F21" s="7">
        <f t="shared" si="0"/>
        <v>2366.925792</v>
      </c>
      <c r="G21" s="14">
        <f t="shared" si="1"/>
        <v>2269.344</v>
      </c>
      <c r="H21" s="7">
        <f t="shared" si="2"/>
        <v>97.58179199999995</v>
      </c>
      <c r="I21" s="55">
        <v>0</v>
      </c>
      <c r="J21" s="50" t="s">
        <v>44</v>
      </c>
    </row>
    <row r="22" spans="1:10" ht="13.5" thickBot="1">
      <c r="A22" s="47" t="s">
        <v>47</v>
      </c>
      <c r="B22" s="58" t="s">
        <v>37</v>
      </c>
      <c r="C22" s="5" t="s">
        <v>21</v>
      </c>
      <c r="D22" s="5">
        <v>0.03</v>
      </c>
      <c r="E22" s="28">
        <f>D22*D8*12</f>
        <v>851.004</v>
      </c>
      <c r="F22" s="7">
        <f t="shared" si="0"/>
        <v>887.597172</v>
      </c>
      <c r="G22" s="28">
        <f t="shared" si="1"/>
        <v>851.004</v>
      </c>
      <c r="H22" s="59">
        <f t="shared" si="2"/>
        <v>36.59317199999998</v>
      </c>
      <c r="I22" s="60">
        <v>0</v>
      </c>
      <c r="J22" s="49" t="s">
        <v>45</v>
      </c>
    </row>
    <row r="23" spans="1:10" ht="13.5" thickBot="1">
      <c r="A23" s="40"/>
      <c r="B23" s="75"/>
      <c r="C23" s="75"/>
      <c r="D23" s="75"/>
      <c r="E23" s="77"/>
      <c r="F23" s="76"/>
      <c r="G23" s="77"/>
      <c r="H23" s="76"/>
      <c r="I23" s="76"/>
      <c r="J23" s="26"/>
    </row>
    <row r="24" spans="1:10" ht="26.25" thickBot="1">
      <c r="A24" s="46">
        <v>2</v>
      </c>
      <c r="B24" s="82" t="s">
        <v>38</v>
      </c>
      <c r="C24" s="83" t="s">
        <v>21</v>
      </c>
      <c r="D24" s="83">
        <v>1.65</v>
      </c>
      <c r="E24" s="84">
        <f>D24*D8*12</f>
        <v>46805.22</v>
      </c>
      <c r="F24" s="85">
        <v>48690</v>
      </c>
      <c r="G24" s="84">
        <f>E24</f>
        <v>46805.22</v>
      </c>
      <c r="H24" s="85">
        <f>F24-G24</f>
        <v>1884.7799999999988</v>
      </c>
      <c r="I24" s="86">
        <v>0</v>
      </c>
      <c r="J24" s="50" t="s">
        <v>46</v>
      </c>
    </row>
    <row r="25" spans="1:10" ht="13.5" thickBot="1">
      <c r="A25" s="40"/>
      <c r="B25" s="79"/>
      <c r="C25" s="75"/>
      <c r="D25" s="75"/>
      <c r="E25" s="80"/>
      <c r="F25" s="81"/>
      <c r="G25" s="80"/>
      <c r="H25" s="81"/>
      <c r="I25" s="81"/>
      <c r="J25" s="26"/>
    </row>
    <row r="26" spans="1:10" ht="25.5">
      <c r="A26" s="46">
        <v>3</v>
      </c>
      <c r="B26" s="90" t="s">
        <v>68</v>
      </c>
      <c r="C26" s="22" t="s">
        <v>21</v>
      </c>
      <c r="D26" s="22"/>
      <c r="E26" s="69"/>
      <c r="F26" s="52">
        <f>F27+F28</f>
        <v>82976.76</v>
      </c>
      <c r="G26" s="69">
        <f>G29</f>
        <v>2091.96</v>
      </c>
      <c r="H26" s="69">
        <f>F26-G26</f>
        <v>80884.79999999999</v>
      </c>
      <c r="I26" s="78"/>
      <c r="J26" s="49"/>
    </row>
    <row r="27" spans="1:10" ht="12.75">
      <c r="A27" s="46"/>
      <c r="B27" s="54" t="s">
        <v>69</v>
      </c>
      <c r="C27" s="2" t="s">
        <v>21</v>
      </c>
      <c r="D27" s="2">
        <v>2.48</v>
      </c>
      <c r="E27" s="14">
        <f>D27*12*D8</f>
        <v>70349.664</v>
      </c>
      <c r="F27" s="7">
        <v>72227.06</v>
      </c>
      <c r="G27" s="2"/>
      <c r="H27" s="2"/>
      <c r="I27" s="55">
        <f>F27-E27</f>
        <v>1877.3959999999934</v>
      </c>
      <c r="J27" s="49"/>
    </row>
    <row r="28" spans="1:10" ht="12.75">
      <c r="A28" s="46"/>
      <c r="B28" s="54" t="s">
        <v>70</v>
      </c>
      <c r="C28" s="2"/>
      <c r="D28" s="2"/>
      <c r="E28" s="14"/>
      <c r="F28" s="7">
        <v>10749.7</v>
      </c>
      <c r="G28" s="2"/>
      <c r="H28" s="2"/>
      <c r="I28" s="26"/>
      <c r="J28" s="49"/>
    </row>
    <row r="29" spans="1:10" ht="12.75">
      <c r="A29" s="45"/>
      <c r="B29" s="54" t="s">
        <v>71</v>
      </c>
      <c r="C29" s="2"/>
      <c r="D29" s="2"/>
      <c r="E29" s="14"/>
      <c r="F29" s="7"/>
      <c r="G29" s="7">
        <f>G31+G32</f>
        <v>2091.96</v>
      </c>
      <c r="H29" s="2"/>
      <c r="I29" s="26"/>
      <c r="J29" s="49"/>
    </row>
    <row r="30" spans="1:10" ht="12.75">
      <c r="A30" s="61"/>
      <c r="B30" s="54" t="s">
        <v>18</v>
      </c>
      <c r="C30" s="2"/>
      <c r="D30" s="2"/>
      <c r="E30" s="14"/>
      <c r="F30" s="7"/>
      <c r="G30" s="2"/>
      <c r="H30" s="2"/>
      <c r="I30" s="26"/>
      <c r="J30" s="49"/>
    </row>
    <row r="31" spans="1:10" ht="12.75">
      <c r="A31" s="61"/>
      <c r="B31" s="39" t="s">
        <v>72</v>
      </c>
      <c r="C31" s="2"/>
      <c r="D31" s="2"/>
      <c r="E31" s="14"/>
      <c r="F31" s="7"/>
      <c r="G31" s="2">
        <v>2091.96</v>
      </c>
      <c r="H31" s="2"/>
      <c r="I31" s="26"/>
      <c r="J31" s="87" t="s">
        <v>73</v>
      </c>
    </row>
    <row r="32" spans="1:10" ht="12.75">
      <c r="A32" s="61"/>
      <c r="B32" s="39"/>
      <c r="C32" s="2"/>
      <c r="D32" s="2"/>
      <c r="E32" s="14"/>
      <c r="F32" s="7"/>
      <c r="G32" s="14"/>
      <c r="H32" s="2"/>
      <c r="I32" s="26"/>
      <c r="J32" s="49"/>
    </row>
    <row r="33" spans="1:10" ht="13.5" thickBot="1">
      <c r="A33" s="61"/>
      <c r="B33" s="58" t="s">
        <v>59</v>
      </c>
      <c r="C33" s="59"/>
      <c r="D33" s="5"/>
      <c r="E33" s="28"/>
      <c r="F33" s="59"/>
      <c r="G33" s="28">
        <v>0</v>
      </c>
      <c r="H33" s="5"/>
      <c r="I33" s="29"/>
      <c r="J33" s="49"/>
    </row>
    <row r="34" spans="1:10" ht="13.5" thickBot="1">
      <c r="A34" s="41"/>
      <c r="B34" s="75"/>
      <c r="C34" s="76"/>
      <c r="D34" s="75"/>
      <c r="E34" s="77"/>
      <c r="F34" s="76"/>
      <c r="G34" s="77"/>
      <c r="H34" s="75"/>
      <c r="I34" s="75"/>
      <c r="J34" s="26"/>
    </row>
    <row r="35" spans="1:10" ht="25.5">
      <c r="A35" s="61">
        <v>4</v>
      </c>
      <c r="B35" s="90" t="s">
        <v>78</v>
      </c>
      <c r="C35" s="22" t="s">
        <v>21</v>
      </c>
      <c r="D35" s="22"/>
      <c r="E35" s="69"/>
      <c r="F35" s="52">
        <f>F36+F37</f>
        <v>18058.52</v>
      </c>
      <c r="G35" s="69">
        <v>0</v>
      </c>
      <c r="H35" s="52">
        <f>F35-G35</f>
        <v>18058.52</v>
      </c>
      <c r="I35" s="53">
        <v>-2611.94</v>
      </c>
      <c r="J35" s="49"/>
    </row>
    <row r="36" spans="1:10" ht="12.75">
      <c r="A36" s="61"/>
      <c r="B36" s="54" t="s">
        <v>74</v>
      </c>
      <c r="C36" s="2"/>
      <c r="D36" s="2"/>
      <c r="E36" s="30"/>
      <c r="F36" s="30">
        <v>882.79</v>
      </c>
      <c r="G36" s="4"/>
      <c r="H36" s="4"/>
      <c r="I36" s="70"/>
      <c r="J36" s="49"/>
    </row>
    <row r="37" spans="1:10" ht="12.75">
      <c r="A37" s="61"/>
      <c r="B37" s="54" t="s">
        <v>70</v>
      </c>
      <c r="C37" s="2"/>
      <c r="D37" s="2"/>
      <c r="E37" s="30"/>
      <c r="F37" s="30">
        <v>17175.73</v>
      </c>
      <c r="G37" s="4"/>
      <c r="H37" s="4"/>
      <c r="I37" s="70"/>
      <c r="J37" s="49"/>
    </row>
    <row r="38" spans="1:10" ht="12.75">
      <c r="A38" s="61"/>
      <c r="B38" s="54" t="s">
        <v>71</v>
      </c>
      <c r="C38" s="2"/>
      <c r="D38" s="2"/>
      <c r="E38" s="30"/>
      <c r="F38" s="30"/>
      <c r="G38" s="92">
        <v>0</v>
      </c>
      <c r="H38" s="4"/>
      <c r="I38" s="70"/>
      <c r="J38" s="49"/>
    </row>
    <row r="39" spans="1:10" ht="13.5" thickBot="1">
      <c r="A39" s="61"/>
      <c r="B39" s="58"/>
      <c r="C39" s="5"/>
      <c r="D39" s="5"/>
      <c r="E39" s="71"/>
      <c r="F39" s="72"/>
      <c r="G39" s="91"/>
      <c r="H39" s="73"/>
      <c r="I39" s="74"/>
      <c r="J39" s="88"/>
    </row>
    <row r="40" spans="1:10" ht="12.75">
      <c r="A40" s="61">
        <v>5</v>
      </c>
      <c r="B40" s="64" t="s">
        <v>39</v>
      </c>
      <c r="C40" s="22"/>
      <c r="D40" s="22"/>
      <c r="E40" s="23">
        <v>1050460</v>
      </c>
      <c r="F40" s="23">
        <v>1085590</v>
      </c>
      <c r="G40" s="23">
        <v>1085590</v>
      </c>
      <c r="H40" s="23">
        <v>35130</v>
      </c>
      <c r="I40" s="65">
        <v>35130</v>
      </c>
      <c r="J40" s="49"/>
    </row>
    <row r="41" spans="1:10" ht="12.75">
      <c r="A41" s="61"/>
      <c r="B41" s="96" t="s">
        <v>77</v>
      </c>
      <c r="C41" s="93" t="s">
        <v>21</v>
      </c>
      <c r="D41" s="93"/>
      <c r="E41" s="94">
        <v>14300</v>
      </c>
      <c r="F41" s="94">
        <v>11860</v>
      </c>
      <c r="G41" s="94">
        <v>11860</v>
      </c>
      <c r="H41" s="94">
        <v>-2440</v>
      </c>
      <c r="I41" s="95">
        <v>-2440</v>
      </c>
      <c r="J41" s="49"/>
    </row>
    <row r="42" spans="1:10" ht="12.75">
      <c r="A42" s="61"/>
      <c r="B42" s="54" t="s">
        <v>60</v>
      </c>
      <c r="C42" s="7" t="s">
        <v>21</v>
      </c>
      <c r="D42" s="14"/>
      <c r="E42" s="14">
        <v>628230</v>
      </c>
      <c r="F42" s="14">
        <v>636140</v>
      </c>
      <c r="G42" s="14">
        <f>F42</f>
        <v>636140</v>
      </c>
      <c r="H42" s="14">
        <f>F42-E42</f>
        <v>7910</v>
      </c>
      <c r="I42" s="66">
        <f>H42</f>
        <v>7910</v>
      </c>
      <c r="J42" s="49"/>
    </row>
    <row r="43" spans="1:10" ht="12.75">
      <c r="A43" s="47"/>
      <c r="B43" s="56" t="s">
        <v>61</v>
      </c>
      <c r="C43" s="2" t="s">
        <v>21</v>
      </c>
      <c r="D43" s="2"/>
      <c r="E43" s="14">
        <v>0</v>
      </c>
      <c r="F43" s="14">
        <v>0</v>
      </c>
      <c r="G43" s="14">
        <f>F43</f>
        <v>0</v>
      </c>
      <c r="H43" s="14">
        <f>F43-E43</f>
        <v>0</v>
      </c>
      <c r="I43" s="66">
        <f>H43</f>
        <v>0</v>
      </c>
      <c r="J43" s="49"/>
    </row>
    <row r="44" spans="1:10" ht="12.75">
      <c r="A44" s="61"/>
      <c r="B44" s="56" t="s">
        <v>62</v>
      </c>
      <c r="C44" s="2" t="s">
        <v>21</v>
      </c>
      <c r="D44" s="2"/>
      <c r="E44" s="14">
        <v>250620</v>
      </c>
      <c r="F44" s="14">
        <v>269310</v>
      </c>
      <c r="G44" s="14">
        <f>F44</f>
        <v>269310</v>
      </c>
      <c r="H44" s="14">
        <f>F44-E44</f>
        <v>18690</v>
      </c>
      <c r="I44" s="66">
        <f>F44-E44</f>
        <v>18690</v>
      </c>
      <c r="J44" s="49"/>
    </row>
    <row r="45" spans="1:10" ht="13.5" thickBot="1">
      <c r="A45" s="62"/>
      <c r="B45" s="67" t="s">
        <v>64</v>
      </c>
      <c r="C45" s="42" t="s">
        <v>21</v>
      </c>
      <c r="D45" s="42"/>
      <c r="E45" s="28">
        <v>157300</v>
      </c>
      <c r="F45" s="28">
        <v>168280</v>
      </c>
      <c r="G45" s="28">
        <f>F45</f>
        <v>168280</v>
      </c>
      <c r="H45" s="28">
        <f>F45-E45</f>
        <v>10980</v>
      </c>
      <c r="I45" s="68">
        <f>F45-E45</f>
        <v>10980</v>
      </c>
      <c r="J45" s="63"/>
    </row>
    <row r="46" spans="1:4" s="3" customFormat="1" ht="12.75">
      <c r="A46" s="17"/>
      <c r="B46" s="38"/>
      <c r="C46" s="17"/>
      <c r="D46" s="17"/>
    </row>
    <row r="47" spans="1:7" ht="12.75">
      <c r="A47" s="15"/>
      <c r="B47" s="17" t="s">
        <v>75</v>
      </c>
      <c r="C47" s="3"/>
      <c r="D47" s="3"/>
      <c r="E47" s="3"/>
      <c r="F47" s="3"/>
      <c r="G47" s="3"/>
    </row>
    <row r="48" spans="1:8" ht="25.5">
      <c r="A48" s="15"/>
      <c r="B48" s="11"/>
      <c r="C48" s="31" t="s">
        <v>48</v>
      </c>
      <c r="D48" s="33" t="s">
        <v>1</v>
      </c>
      <c r="E48" s="33" t="s">
        <v>49</v>
      </c>
      <c r="F48" s="33" t="s">
        <v>52</v>
      </c>
      <c r="G48" s="11" t="s">
        <v>50</v>
      </c>
      <c r="H48" s="34" t="s">
        <v>53</v>
      </c>
    </row>
    <row r="49" spans="1:8" ht="12.75">
      <c r="A49" s="15"/>
      <c r="B49" s="11" t="s">
        <v>51</v>
      </c>
      <c r="C49" s="31"/>
      <c r="D49" s="33"/>
      <c r="E49" s="33"/>
      <c r="F49" s="33"/>
      <c r="G49" s="33"/>
      <c r="H49" s="11"/>
    </row>
    <row r="50" spans="1:8" ht="12.75">
      <c r="A50" s="15"/>
      <c r="B50" s="7" t="s">
        <v>65</v>
      </c>
      <c r="C50" s="35">
        <v>166.3</v>
      </c>
      <c r="D50" s="30">
        <v>0</v>
      </c>
      <c r="E50" s="30">
        <v>0</v>
      </c>
      <c r="F50" s="30">
        <v>0</v>
      </c>
      <c r="G50" s="30">
        <v>0</v>
      </c>
      <c r="H50" s="11">
        <f>D50+E50+F50+G50</f>
        <v>0</v>
      </c>
    </row>
    <row r="51" spans="1:8" ht="12.75">
      <c r="A51" s="16"/>
      <c r="B51" s="8" t="s">
        <v>76</v>
      </c>
      <c r="C51" s="32"/>
      <c r="D51" s="30"/>
      <c r="E51" s="30"/>
      <c r="F51" s="30"/>
      <c r="G51" s="30"/>
      <c r="H51" s="11"/>
    </row>
    <row r="52" spans="1:7" ht="12.75">
      <c r="A52" s="3"/>
      <c r="B52" s="12"/>
      <c r="C52" s="12"/>
      <c r="D52" s="3"/>
      <c r="E52" s="3"/>
      <c r="F52" s="3"/>
      <c r="G52" s="3"/>
    </row>
    <row r="53" spans="1:7" ht="12.75">
      <c r="A53" s="3"/>
      <c r="B53" s="12"/>
      <c r="C53" s="13"/>
      <c r="D53" s="3"/>
      <c r="E53" s="3"/>
      <c r="F53" s="3"/>
      <c r="G53" s="3"/>
    </row>
    <row r="54" spans="1:7" ht="12.75">
      <c r="A54" s="17"/>
      <c r="B54" s="16" t="s">
        <v>63</v>
      </c>
      <c r="C54" s="36"/>
      <c r="D54" s="36"/>
      <c r="E54" s="37" t="s">
        <v>57</v>
      </c>
      <c r="F54" s="3"/>
      <c r="G54" s="3"/>
    </row>
    <row r="55" spans="1:7" ht="12.75">
      <c r="A55" s="16"/>
      <c r="B55" s="89" t="s">
        <v>55</v>
      </c>
      <c r="C55" s="3"/>
      <c r="D55" s="3"/>
      <c r="E55" s="3"/>
      <c r="F55" s="3"/>
      <c r="G55" s="3"/>
    </row>
    <row r="56" spans="1:7" ht="12.75">
      <c r="A56" s="3"/>
      <c r="B56" s="89" t="s">
        <v>56</v>
      </c>
      <c r="C56" s="3"/>
      <c r="D56" s="3"/>
      <c r="E56" s="3"/>
      <c r="F56" s="3"/>
      <c r="G56" s="3"/>
    </row>
    <row r="57" spans="1:8" ht="12.75">
      <c r="A57" s="17"/>
      <c r="B57" s="15"/>
      <c r="C57" s="13"/>
      <c r="D57" s="3"/>
      <c r="E57" s="3"/>
      <c r="F57" s="15" t="s">
        <v>54</v>
      </c>
      <c r="G57" s="13"/>
      <c r="H57" s="3"/>
    </row>
    <row r="58" spans="1:7" ht="12.75">
      <c r="A58" s="17"/>
      <c r="B58" s="3"/>
      <c r="C58" s="13"/>
      <c r="D58" s="3"/>
      <c r="E58" s="3"/>
      <c r="F58" s="3"/>
      <c r="G58" s="3"/>
    </row>
    <row r="59" spans="1:7" ht="12.75">
      <c r="A59" s="19"/>
      <c r="B59" s="3"/>
      <c r="C59" s="13"/>
      <c r="D59" s="3"/>
      <c r="E59" s="3"/>
      <c r="F59" s="3"/>
      <c r="G59" s="3"/>
    </row>
    <row r="60" spans="1:7" ht="12.75">
      <c r="A60" s="20"/>
      <c r="B60" s="3"/>
      <c r="C60" s="3"/>
      <c r="D60" s="3"/>
      <c r="E60" s="3"/>
      <c r="F60" s="3"/>
      <c r="G60" s="3"/>
    </row>
    <row r="61" spans="1:7" ht="12.75">
      <c r="A61" s="20"/>
      <c r="B61" s="12"/>
      <c r="C61" s="3"/>
      <c r="D61" s="3"/>
      <c r="E61" s="3"/>
      <c r="F61" s="3"/>
      <c r="G61" s="18"/>
    </row>
    <row r="62" spans="1:7" ht="18" customHeight="1">
      <c r="A62" s="3"/>
      <c r="B62" s="15"/>
      <c r="C62" s="3"/>
      <c r="D62" s="3"/>
      <c r="E62" s="3"/>
      <c r="F62" s="3"/>
      <c r="G62" s="3"/>
    </row>
    <row r="63" ht="12.75">
      <c r="B63" s="6"/>
    </row>
    <row r="64" ht="12.75">
      <c r="B64" s="6"/>
    </row>
  </sheetData>
  <sheetProtection/>
  <mergeCells count="12">
    <mergeCell ref="A5:A6"/>
    <mergeCell ref="B5:B6"/>
    <mergeCell ref="I5:I6"/>
    <mergeCell ref="J5:J6"/>
    <mergeCell ref="G5:G6"/>
    <mergeCell ref="H5:H6"/>
    <mergeCell ref="A3:F3"/>
    <mergeCell ref="A2:F2"/>
    <mergeCell ref="C5:C6"/>
    <mergeCell ref="D5:D6"/>
    <mergeCell ref="E5:E6"/>
    <mergeCell ref="F5:F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Дмитрий Захарчук</cp:lastModifiedBy>
  <cp:lastPrinted>2011-04-12T07:30:12Z</cp:lastPrinted>
  <dcterms:created xsi:type="dcterms:W3CDTF">2010-07-05T09:11:27Z</dcterms:created>
  <dcterms:modified xsi:type="dcterms:W3CDTF">2012-06-18T07:04:37Z</dcterms:modified>
  <cp:category/>
  <cp:version/>
  <cp:contentType/>
  <cp:contentStatus/>
</cp:coreProperties>
</file>