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580" activeTab="0"/>
  </bookViews>
  <sheets>
    <sheet name="2010" sheetId="1" r:id="rId1"/>
  </sheets>
  <definedNames/>
  <calcPr fullCalcOnLoad="1"/>
</workbook>
</file>

<file path=xl/sharedStrings.xml><?xml version="1.0" encoding="utf-8"?>
<sst xmlns="http://schemas.openxmlformats.org/spreadsheetml/2006/main" count="132" uniqueCount="105">
  <si>
    <t>№</t>
  </si>
  <si>
    <t>содержание придомовой территории</t>
  </si>
  <si>
    <t>Отчет о выполнении договора  на управление по многоквартирному жилому дому</t>
  </si>
  <si>
    <t>ООО "УК МЖД Московского округа г. Калуги"</t>
  </si>
  <si>
    <t>Наименование</t>
  </si>
  <si>
    <t>ед.изм.</t>
  </si>
  <si>
    <t>тариф</t>
  </si>
  <si>
    <t>начислено населению</t>
  </si>
  <si>
    <t>выполнено работ за год</t>
  </si>
  <si>
    <t>остаток средств</t>
  </si>
  <si>
    <t>примечание</t>
  </si>
  <si>
    <t>Всего площадь</t>
  </si>
  <si>
    <t>обслуживаемая площадь</t>
  </si>
  <si>
    <t>нежилая площадь</t>
  </si>
  <si>
    <t>кв.м.</t>
  </si>
  <si>
    <t>Содержание общего имущества</t>
  </si>
  <si>
    <t>в том числе :</t>
  </si>
  <si>
    <t>1.1.</t>
  </si>
  <si>
    <t>содержание конструктивных элементов</t>
  </si>
  <si>
    <t>руб.</t>
  </si>
  <si>
    <t>1.2.</t>
  </si>
  <si>
    <t>содержание инженерных сетей</t>
  </si>
  <si>
    <t>1.3.</t>
  </si>
  <si>
    <t>1.4.</t>
  </si>
  <si>
    <t>освещение мест общего пользования</t>
  </si>
  <si>
    <t>1.5.</t>
  </si>
  <si>
    <t>управление многоквартирным жилым домом</t>
  </si>
  <si>
    <t>1.6.</t>
  </si>
  <si>
    <t>1.7.</t>
  </si>
  <si>
    <t>Аварийное обслуживание</t>
  </si>
  <si>
    <t>1.8.</t>
  </si>
  <si>
    <t>обслуживание фасадных и внутридомовых газопроводов</t>
  </si>
  <si>
    <t>1.9.</t>
  </si>
  <si>
    <t>обслуживание газоходов и вентканалов</t>
  </si>
  <si>
    <t>дератизации и дезинфекции</t>
  </si>
  <si>
    <t xml:space="preserve">Сбор и вывоз ТБО </t>
  </si>
  <si>
    <t>Коммунальные услуги</t>
  </si>
  <si>
    <t xml:space="preserve">  -//-</t>
  </si>
  <si>
    <t>договор с МУП "ЕРКЦ"</t>
  </si>
  <si>
    <t>договор с ООО "ГАС"</t>
  </si>
  <si>
    <t>договор с филиал "Калугамежрайгаз"</t>
  </si>
  <si>
    <t>договор с "СпецРемстрой"</t>
  </si>
  <si>
    <t>договор с "СЭС"</t>
  </si>
  <si>
    <t>договор с МУП "КСАТП"</t>
  </si>
  <si>
    <t>1.10.</t>
  </si>
  <si>
    <t>кв.м</t>
  </si>
  <si>
    <t>текущий ремонт</t>
  </si>
  <si>
    <t>капремонт</t>
  </si>
  <si>
    <t xml:space="preserve">Всего </t>
  </si>
  <si>
    <t>договор с уч. "ЖЭУ-15"</t>
  </si>
  <si>
    <t>Итого</t>
  </si>
  <si>
    <t>_______________________    Л.М. Кочубеева</t>
  </si>
  <si>
    <t>Коршунова Н.М.</t>
  </si>
  <si>
    <t>55-37-81</t>
  </si>
  <si>
    <t>Директор ООО "УК МЖД Московского округа г. Калуги"</t>
  </si>
  <si>
    <t>оплачено населением</t>
  </si>
  <si>
    <t xml:space="preserve">отопление </t>
  </si>
  <si>
    <t xml:space="preserve">горячее водоснабжение </t>
  </si>
  <si>
    <t xml:space="preserve">холодное водоснабжение </t>
  </si>
  <si>
    <t xml:space="preserve"> водоотведение </t>
  </si>
  <si>
    <t>КатмиСтройИнвест</t>
  </si>
  <si>
    <t xml:space="preserve">Исп. </t>
  </si>
  <si>
    <t>услуги ЕРКЦ  .</t>
  </si>
  <si>
    <t>5-с от 01.04.09</t>
  </si>
  <si>
    <t>сбор на ремонт подъездов</t>
  </si>
  <si>
    <t>Электроэнергия</t>
  </si>
  <si>
    <t>задолженность</t>
  </si>
  <si>
    <t>руб./ч</t>
  </si>
  <si>
    <t>р.к.м.</t>
  </si>
  <si>
    <t>недосборы</t>
  </si>
  <si>
    <t>2012г.</t>
  </si>
  <si>
    <t>остаток денежных средств на 01.01.2012</t>
  </si>
  <si>
    <t>выполненные работы в 2012г. всего</t>
  </si>
  <si>
    <t>ремонт отмостки</t>
  </si>
  <si>
    <t>27/тр-12 от 28.05.12</t>
  </si>
  <si>
    <t>31/тр-12 от 07.07.12</t>
  </si>
  <si>
    <t>установка устр-ва безоп.УБЛ-КПД-3шт., ремонт редуктора лебедки-2шт.,на пассаж.лифтах п.6,7,8</t>
  </si>
  <si>
    <t>50-128/кр/12 от 09.04.12</t>
  </si>
  <si>
    <t>ремонт системы ГВС п.5 т.подполье</t>
  </si>
  <si>
    <t>проектирование УУТЭ</t>
  </si>
  <si>
    <t>9/12от 01.11.12</t>
  </si>
  <si>
    <t>ремонт подвального помещ.,кирпич.стены и пилястр фасада</t>
  </si>
  <si>
    <t>87/тр-12 от 24.09.12</t>
  </si>
  <si>
    <t>установка э/счетчика в щитовой п.6,7,8</t>
  </si>
  <si>
    <t>24-128/кр/11 от 08.04.11</t>
  </si>
  <si>
    <t>остаток среств на 01.01.2012г.</t>
  </si>
  <si>
    <t>в т.ч. Плата за найм</t>
  </si>
  <si>
    <t>Накоплено денежных средств по нежилым помещениям за период за 2012г.</t>
  </si>
  <si>
    <r>
      <t>№ 12  по улице Б. Моторостроителей</t>
    </r>
    <r>
      <rPr>
        <b/>
        <sz val="10"/>
        <rFont val="Arial Cyr"/>
        <family val="0"/>
      </rPr>
      <t xml:space="preserve">   за период с 01.01.2012 по 31.12.2012г.</t>
    </r>
  </si>
  <si>
    <t>5,46/6,75</t>
  </si>
  <si>
    <t>0,7/0,76</t>
  </si>
  <si>
    <t>1,26/1,41</t>
  </si>
  <si>
    <t>1,17/1,63</t>
  </si>
  <si>
    <t>0,91/1,31</t>
  </si>
  <si>
    <t>0,98/1,10</t>
  </si>
  <si>
    <t>0,26/0,29</t>
  </si>
  <si>
    <t>0,07/0,10</t>
  </si>
  <si>
    <t>0,03/0,07</t>
  </si>
  <si>
    <t>1,65/2,60</t>
  </si>
  <si>
    <t>сООО"УК МЖД М.о"</t>
  </si>
  <si>
    <t>ремонт системы ХВС</t>
  </si>
  <si>
    <t>2,73/1,61</t>
  </si>
  <si>
    <t>Текущий ремонт  .</t>
  </si>
  <si>
    <t>Капитальный ремонт .</t>
  </si>
  <si>
    <t>в т.ч. Кап р.557259,55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</si>
</sst>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44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166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17" fontId="5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/>
    </xf>
    <xf numFmtId="166" fontId="0" fillId="0" borderId="11" xfId="0" applyNumberFormat="1" applyBorder="1" applyAlignment="1">
      <alignment/>
    </xf>
    <xf numFmtId="0" fontId="0" fillId="0" borderId="18" xfId="0" applyBorder="1" applyAlignment="1">
      <alignment/>
    </xf>
    <xf numFmtId="166" fontId="3" fillId="0" borderId="10" xfId="0" applyNumberFormat="1" applyFont="1" applyBorder="1" applyAlignment="1">
      <alignment/>
    </xf>
    <xf numFmtId="166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3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2" fontId="3" fillId="0" borderId="10" xfId="0" applyNumberFormat="1" applyFont="1" applyBorder="1" applyAlignment="1">
      <alignment wrapText="1"/>
    </xf>
    <xf numFmtId="2" fontId="3" fillId="0" borderId="10" xfId="0" applyNumberFormat="1" applyFont="1" applyFill="1" applyBorder="1" applyAlignment="1">
      <alignment wrapText="1"/>
    </xf>
    <xf numFmtId="166" fontId="0" fillId="0" borderId="19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left"/>
    </xf>
    <xf numFmtId="0" fontId="2" fillId="0" borderId="0" xfId="0" applyFont="1" applyAlignment="1">
      <alignment/>
    </xf>
    <xf numFmtId="0" fontId="0" fillId="0" borderId="19" xfId="0" applyFill="1" applyBorder="1" applyAlignment="1">
      <alignment/>
    </xf>
    <xf numFmtId="0" fontId="2" fillId="0" borderId="19" xfId="0" applyFont="1" applyFill="1" applyBorder="1" applyAlignment="1">
      <alignment/>
    </xf>
    <xf numFmtId="0" fontId="0" fillId="0" borderId="20" xfId="0" applyBorder="1" applyAlignment="1">
      <alignment/>
    </xf>
    <xf numFmtId="0" fontId="3" fillId="0" borderId="12" xfId="0" applyFont="1" applyBorder="1" applyAlignment="1">
      <alignment/>
    </xf>
    <xf numFmtId="166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166" fontId="0" fillId="0" borderId="16" xfId="0" applyNumberFormat="1" applyBorder="1" applyAlignment="1">
      <alignment/>
    </xf>
    <xf numFmtId="0" fontId="0" fillId="0" borderId="15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1" xfId="0" applyFill="1" applyBorder="1" applyAlignment="1">
      <alignment/>
    </xf>
    <xf numFmtId="166" fontId="0" fillId="0" borderId="18" xfId="0" applyNumberFormat="1" applyBorder="1" applyAlignment="1">
      <alignment/>
    </xf>
    <xf numFmtId="0" fontId="0" fillId="0" borderId="20" xfId="0" applyBorder="1" applyAlignment="1">
      <alignment wrapText="1"/>
    </xf>
    <xf numFmtId="166" fontId="3" fillId="0" borderId="13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1" fillId="0" borderId="19" xfId="0" applyFont="1" applyFill="1" applyBorder="1" applyAlignment="1">
      <alignment/>
    </xf>
    <xf numFmtId="0" fontId="2" fillId="0" borderId="19" xfId="0" applyFont="1" applyFill="1" applyBorder="1" applyAlignment="1">
      <alignment wrapText="1"/>
    </xf>
    <xf numFmtId="0" fontId="1" fillId="0" borderId="20" xfId="0" applyFont="1" applyBorder="1" applyAlignment="1">
      <alignment/>
    </xf>
    <xf numFmtId="166" fontId="3" fillId="0" borderId="14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166" fontId="3" fillId="0" borderId="11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2" fontId="3" fillId="0" borderId="18" xfId="0" applyNumberFormat="1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2" xfId="0" applyBorder="1" applyAlignment="1">
      <alignment wrapText="1"/>
    </xf>
    <xf numFmtId="2" fontId="3" fillId="0" borderId="12" xfId="0" applyNumberFormat="1" applyFont="1" applyBorder="1" applyAlignment="1">
      <alignment/>
    </xf>
    <xf numFmtId="2" fontId="0" fillId="0" borderId="16" xfId="0" applyNumberFormat="1" applyBorder="1" applyAlignment="1">
      <alignment/>
    </xf>
    <xf numFmtId="0" fontId="0" fillId="0" borderId="15" xfId="0" applyFont="1" applyBorder="1" applyAlignment="1">
      <alignment/>
    </xf>
    <xf numFmtId="0" fontId="1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  <xf numFmtId="9" fontId="3" fillId="0" borderId="0" xfId="57" applyFont="1" applyAlignment="1">
      <alignment horizontal="center"/>
    </xf>
    <xf numFmtId="0" fontId="0" fillId="0" borderId="23" xfId="0" applyBorder="1" applyAlignment="1">
      <alignment wrapText="1"/>
    </xf>
    <xf numFmtId="0" fontId="0" fillId="0" borderId="24" xfId="0" applyBorder="1" applyAlignment="1">
      <alignment/>
    </xf>
    <xf numFmtId="166" fontId="0" fillId="0" borderId="24" xfId="0" applyNumberFormat="1" applyBorder="1" applyAlignment="1">
      <alignment/>
    </xf>
    <xf numFmtId="166" fontId="0" fillId="0" borderId="25" xfId="0" applyNumberForma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166" fontId="0" fillId="0" borderId="27" xfId="0" applyNumberFormat="1" applyBorder="1" applyAlignment="1">
      <alignment/>
    </xf>
    <xf numFmtId="2" fontId="0" fillId="0" borderId="27" xfId="0" applyNumberFormat="1" applyBorder="1" applyAlignment="1">
      <alignment/>
    </xf>
    <xf numFmtId="0" fontId="0" fillId="0" borderId="28" xfId="0" applyBorder="1" applyAlignment="1">
      <alignment/>
    </xf>
    <xf numFmtId="0" fontId="0" fillId="0" borderId="26" xfId="0" applyBorder="1" applyAlignment="1">
      <alignment wrapText="1"/>
    </xf>
    <xf numFmtId="166" fontId="3" fillId="0" borderId="27" xfId="0" applyNumberFormat="1" applyFont="1" applyBorder="1" applyAlignment="1">
      <alignment/>
    </xf>
    <xf numFmtId="2" fontId="3" fillId="0" borderId="27" xfId="0" applyNumberFormat="1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9" fillId="0" borderId="26" xfId="0" applyFont="1" applyBorder="1" applyAlignment="1">
      <alignment/>
    </xf>
    <xf numFmtId="0" fontId="3" fillId="0" borderId="26" xfId="0" applyFont="1" applyBorder="1" applyAlignment="1">
      <alignment wrapText="1"/>
    </xf>
    <xf numFmtId="2" fontId="3" fillId="0" borderId="28" xfId="0" applyNumberFormat="1" applyFont="1" applyBorder="1" applyAlignment="1">
      <alignment/>
    </xf>
    <xf numFmtId="0" fontId="0" fillId="0" borderId="29" xfId="0" applyFill="1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tabSelected="1" zoomScalePageLayoutView="0" workbookViewId="0" topLeftCell="A29">
      <selection activeCell="A44" sqref="A44"/>
    </sheetView>
  </sheetViews>
  <sheetFormatPr defaultColWidth="9.00390625" defaultRowHeight="12.75"/>
  <cols>
    <col min="1" max="1" width="3.625" style="0" customWidth="1"/>
    <col min="2" max="2" width="35.125" style="0" customWidth="1"/>
    <col min="3" max="3" width="5.625" style="0" customWidth="1"/>
    <col min="4" max="4" width="8.125" style="0" customWidth="1"/>
    <col min="5" max="5" width="13.875" style="0" customWidth="1"/>
    <col min="6" max="7" width="12.00390625" style="0" customWidth="1"/>
    <col min="8" max="8" width="10.625" style="0" customWidth="1"/>
    <col min="9" max="9" width="11.375" style="0" customWidth="1"/>
    <col min="10" max="10" width="18.125" style="0" customWidth="1"/>
  </cols>
  <sheetData>
    <row r="1" spans="1:9" ht="12.75">
      <c r="A1" s="10" t="s">
        <v>2</v>
      </c>
      <c r="B1" s="10"/>
      <c r="C1" s="10"/>
      <c r="D1" s="10"/>
      <c r="E1" s="10"/>
      <c r="F1" s="10"/>
      <c r="G1" s="72"/>
      <c r="H1" s="10"/>
      <c r="I1" s="10"/>
    </row>
    <row r="2" spans="1:7" ht="12.75">
      <c r="A2" s="98" t="s">
        <v>88</v>
      </c>
      <c r="B2" s="97"/>
      <c r="C2" s="97"/>
      <c r="D2" s="97"/>
      <c r="E2" s="97"/>
      <c r="F2" s="97"/>
      <c r="G2" s="9"/>
    </row>
    <row r="3" spans="1:7" ht="13.5" thickBot="1">
      <c r="A3" s="97" t="s">
        <v>3</v>
      </c>
      <c r="B3" s="97"/>
      <c r="C3" s="97"/>
      <c r="D3" s="97"/>
      <c r="E3" s="97"/>
      <c r="F3" s="97"/>
      <c r="G3" s="9"/>
    </row>
    <row r="4" spans="1:10" ht="12.75">
      <c r="A4" s="101" t="s">
        <v>0</v>
      </c>
      <c r="B4" s="95" t="s">
        <v>4</v>
      </c>
      <c r="C4" s="95" t="s">
        <v>5</v>
      </c>
      <c r="D4" s="99" t="s">
        <v>6</v>
      </c>
      <c r="E4" s="95" t="s">
        <v>7</v>
      </c>
      <c r="F4" s="95" t="s">
        <v>55</v>
      </c>
      <c r="G4" s="95" t="s">
        <v>8</v>
      </c>
      <c r="H4" s="91" t="s">
        <v>9</v>
      </c>
      <c r="I4" s="91" t="s">
        <v>66</v>
      </c>
      <c r="J4" s="93" t="s">
        <v>10</v>
      </c>
    </row>
    <row r="5" spans="1:10" ht="13.5" thickBot="1">
      <c r="A5" s="102"/>
      <c r="B5" s="96"/>
      <c r="C5" s="96"/>
      <c r="D5" s="100"/>
      <c r="E5" s="96"/>
      <c r="F5" s="96"/>
      <c r="G5" s="96"/>
      <c r="H5" s="92"/>
      <c r="I5" s="92"/>
      <c r="J5" s="94"/>
    </row>
    <row r="6" spans="1:10" ht="15" customHeight="1">
      <c r="A6" s="21"/>
      <c r="B6" s="22" t="s">
        <v>11</v>
      </c>
      <c r="C6" s="22" t="s">
        <v>14</v>
      </c>
      <c r="D6" s="23">
        <f>D7+D8</f>
        <v>10115.300000000001</v>
      </c>
      <c r="E6" s="22"/>
      <c r="F6" s="22"/>
      <c r="G6" s="22"/>
      <c r="H6" s="22"/>
      <c r="I6" s="22"/>
      <c r="J6" s="24"/>
    </row>
    <row r="7" spans="1:10" ht="12.75">
      <c r="A7" s="25"/>
      <c r="B7" s="2" t="s">
        <v>12</v>
      </c>
      <c r="C7" s="2"/>
      <c r="D7" s="14">
        <v>9969.6</v>
      </c>
      <c r="E7" s="2"/>
      <c r="F7" s="2"/>
      <c r="G7" s="2"/>
      <c r="H7" s="2"/>
      <c r="I7" s="2"/>
      <c r="J7" s="26"/>
    </row>
    <row r="8" spans="1:10" ht="13.5" thickBot="1">
      <c r="A8" s="27"/>
      <c r="B8" s="5" t="s">
        <v>13</v>
      </c>
      <c r="C8" s="5"/>
      <c r="D8" s="28">
        <v>145.7</v>
      </c>
      <c r="E8" s="5"/>
      <c r="F8" s="5"/>
      <c r="G8" s="5"/>
      <c r="H8" s="5"/>
      <c r="I8" s="5"/>
      <c r="J8" s="29"/>
    </row>
    <row r="9" spans="1:10" ht="25.5">
      <c r="A9" s="64">
        <v>1</v>
      </c>
      <c r="B9" s="67" t="s">
        <v>15</v>
      </c>
      <c r="C9" s="54"/>
      <c r="D9" s="54" t="s">
        <v>89</v>
      </c>
      <c r="E9" s="54">
        <v>717510</v>
      </c>
      <c r="F9" s="54">
        <v>700870</v>
      </c>
      <c r="G9" s="54">
        <v>717510</v>
      </c>
      <c r="H9" s="54">
        <v>-16640</v>
      </c>
      <c r="I9" s="60">
        <v>16640</v>
      </c>
      <c r="J9" s="66" t="s">
        <v>49</v>
      </c>
    </row>
    <row r="10" spans="1:10" ht="12.75">
      <c r="A10" s="65"/>
      <c r="B10" s="46" t="s">
        <v>16</v>
      </c>
      <c r="C10" s="2"/>
      <c r="D10" s="2"/>
      <c r="E10" s="2"/>
      <c r="F10" s="2"/>
      <c r="G10" s="2"/>
      <c r="H10" s="2"/>
      <c r="I10" s="26"/>
      <c r="J10" s="43"/>
    </row>
    <row r="11" spans="1:10" ht="12.75">
      <c r="A11" s="65" t="s">
        <v>17</v>
      </c>
      <c r="B11" s="46" t="s">
        <v>18</v>
      </c>
      <c r="C11" s="2" t="s">
        <v>19</v>
      </c>
      <c r="D11" s="2" t="s">
        <v>90</v>
      </c>
      <c r="E11" s="14">
        <v>86660</v>
      </c>
      <c r="F11" s="7">
        <v>84990</v>
      </c>
      <c r="G11" s="14">
        <f>E11</f>
        <v>86660</v>
      </c>
      <c r="H11" s="7">
        <v>-2512.3</v>
      </c>
      <c r="I11" s="68">
        <v>2512.3</v>
      </c>
      <c r="J11" s="43" t="s">
        <v>37</v>
      </c>
    </row>
    <row r="12" spans="1:10" ht="12.75">
      <c r="A12" s="65" t="s">
        <v>20</v>
      </c>
      <c r="B12" s="46" t="s">
        <v>21</v>
      </c>
      <c r="C12" s="2" t="s">
        <v>19</v>
      </c>
      <c r="D12" s="2" t="s">
        <v>91</v>
      </c>
      <c r="E12" s="14">
        <v>161560</v>
      </c>
      <c r="F12" s="7">
        <v>158240</v>
      </c>
      <c r="G12" s="14">
        <f>E12</f>
        <v>161560</v>
      </c>
      <c r="H12" s="7">
        <v>-4055.66</v>
      </c>
      <c r="I12" s="68">
        <v>4055.66</v>
      </c>
      <c r="J12" s="43" t="s">
        <v>37</v>
      </c>
    </row>
    <row r="13" spans="1:10" ht="12.75">
      <c r="A13" s="57" t="s">
        <v>22</v>
      </c>
      <c r="B13" s="46" t="s">
        <v>1</v>
      </c>
      <c r="C13" s="2" t="s">
        <v>19</v>
      </c>
      <c r="D13" s="2" t="s">
        <v>92</v>
      </c>
      <c r="E13" s="14">
        <v>166010</v>
      </c>
      <c r="F13" s="7">
        <v>161890</v>
      </c>
      <c r="G13" s="14">
        <f>E13</f>
        <v>166010</v>
      </c>
      <c r="H13" s="7">
        <f>F13-G13</f>
        <v>-4120</v>
      </c>
      <c r="I13" s="68">
        <f>E13-F13</f>
        <v>4120</v>
      </c>
      <c r="J13" s="43" t="s">
        <v>37</v>
      </c>
    </row>
    <row r="14" spans="1:10" ht="12.75">
      <c r="A14" s="56" t="s">
        <v>23</v>
      </c>
      <c r="B14" s="46" t="s">
        <v>24</v>
      </c>
      <c r="C14" s="2" t="s">
        <v>19</v>
      </c>
      <c r="D14" s="2">
        <v>0</v>
      </c>
      <c r="E14" s="14">
        <f>D14*D7*12</f>
        <v>0</v>
      </c>
      <c r="F14" s="7">
        <f>E14*97/100</f>
        <v>0</v>
      </c>
      <c r="G14" s="14">
        <v>0</v>
      </c>
      <c r="H14" s="7">
        <v>0</v>
      </c>
      <c r="I14" s="68">
        <f>E14-F14</f>
        <v>0</v>
      </c>
      <c r="J14" s="52">
        <v>0</v>
      </c>
    </row>
    <row r="15" spans="1:10" ht="25.5">
      <c r="A15" s="56" t="s">
        <v>25</v>
      </c>
      <c r="B15" s="48" t="s">
        <v>26</v>
      </c>
      <c r="C15" s="2" t="s">
        <v>19</v>
      </c>
      <c r="D15" s="2" t="s">
        <v>93</v>
      </c>
      <c r="E15" s="14">
        <v>123250</v>
      </c>
      <c r="F15" s="7">
        <v>119800</v>
      </c>
      <c r="G15" s="14">
        <f aca="true" t="shared" si="0" ref="G15:G20">E15</f>
        <v>123250</v>
      </c>
      <c r="H15" s="7">
        <v>-3266.01</v>
      </c>
      <c r="I15" s="68">
        <v>3266.01</v>
      </c>
      <c r="J15" s="43" t="s">
        <v>99</v>
      </c>
    </row>
    <row r="16" spans="1:10" ht="25.5">
      <c r="A16" s="56" t="s">
        <v>27</v>
      </c>
      <c r="B16" s="46" t="s">
        <v>62</v>
      </c>
      <c r="C16" s="2" t="s">
        <v>19</v>
      </c>
      <c r="D16" s="1" t="s">
        <v>94</v>
      </c>
      <c r="E16" s="14">
        <v>119310</v>
      </c>
      <c r="F16" s="7">
        <v>116630</v>
      </c>
      <c r="G16" s="14">
        <f t="shared" si="0"/>
        <v>119310</v>
      </c>
      <c r="H16" s="7">
        <f>F16-G16</f>
        <v>-2680</v>
      </c>
      <c r="I16" s="68">
        <v>3517.2</v>
      </c>
      <c r="J16" s="52" t="s">
        <v>38</v>
      </c>
    </row>
    <row r="17" spans="1:10" ht="25.5">
      <c r="A17" s="56" t="s">
        <v>28</v>
      </c>
      <c r="B17" s="69" t="s">
        <v>29</v>
      </c>
      <c r="C17" s="2" t="s">
        <v>19</v>
      </c>
      <c r="D17" s="2" t="s">
        <v>95</v>
      </c>
      <c r="E17" s="14">
        <v>33290</v>
      </c>
      <c r="F17" s="7">
        <v>32610</v>
      </c>
      <c r="G17" s="14">
        <f t="shared" si="0"/>
        <v>33290</v>
      </c>
      <c r="H17" s="7">
        <v>-933.2</v>
      </c>
      <c r="I17" s="68">
        <v>933.2</v>
      </c>
      <c r="J17" s="52" t="s">
        <v>39</v>
      </c>
    </row>
    <row r="18" spans="1:10" ht="25.5">
      <c r="A18" s="56" t="s">
        <v>30</v>
      </c>
      <c r="B18" s="48" t="s">
        <v>31</v>
      </c>
      <c r="C18" s="2" t="s">
        <v>19</v>
      </c>
      <c r="D18" s="2" t="s">
        <v>96</v>
      </c>
      <c r="E18" s="14">
        <v>10060</v>
      </c>
      <c r="F18" s="7">
        <v>9800</v>
      </c>
      <c r="G18" s="14">
        <f t="shared" si="0"/>
        <v>10060</v>
      </c>
      <c r="H18" s="7">
        <v>-251.27</v>
      </c>
      <c r="I18" s="68">
        <v>251.27</v>
      </c>
      <c r="J18" s="52" t="s">
        <v>40</v>
      </c>
    </row>
    <row r="19" spans="1:10" ht="25.5">
      <c r="A19" s="42" t="s">
        <v>32</v>
      </c>
      <c r="B19" s="46" t="s">
        <v>33</v>
      </c>
      <c r="C19" s="2" t="s">
        <v>19</v>
      </c>
      <c r="D19" s="2">
        <v>0.08</v>
      </c>
      <c r="E19" s="14">
        <v>12710</v>
      </c>
      <c r="F19" s="7">
        <v>12370</v>
      </c>
      <c r="G19" s="14">
        <f t="shared" si="0"/>
        <v>12710</v>
      </c>
      <c r="H19" s="7">
        <v>-287.11</v>
      </c>
      <c r="I19" s="68">
        <v>287.11</v>
      </c>
      <c r="J19" s="52" t="s">
        <v>41</v>
      </c>
    </row>
    <row r="20" spans="1:10" ht="13.5" thickBot="1">
      <c r="A20" s="42" t="s">
        <v>44</v>
      </c>
      <c r="B20" s="46" t="s">
        <v>34</v>
      </c>
      <c r="C20" s="2" t="s">
        <v>19</v>
      </c>
      <c r="D20" s="2" t="s">
        <v>97</v>
      </c>
      <c r="E20" s="14">
        <v>4670</v>
      </c>
      <c r="F20" s="7">
        <v>4530</v>
      </c>
      <c r="G20" s="14">
        <f t="shared" si="0"/>
        <v>4670</v>
      </c>
      <c r="H20" s="7">
        <v>-107.72</v>
      </c>
      <c r="I20" s="68">
        <v>107.72</v>
      </c>
      <c r="J20" s="43" t="s">
        <v>42</v>
      </c>
    </row>
    <row r="21" spans="1:10" ht="25.5">
      <c r="A21" s="56">
        <v>2</v>
      </c>
      <c r="B21" s="44" t="s">
        <v>35</v>
      </c>
      <c r="C21" s="22" t="s">
        <v>19</v>
      </c>
      <c r="D21" s="22" t="s">
        <v>98</v>
      </c>
      <c r="E21" s="53">
        <v>244760</v>
      </c>
      <c r="F21" s="54">
        <v>232280</v>
      </c>
      <c r="G21" s="53">
        <v>244760</v>
      </c>
      <c r="H21" s="54">
        <v>-12480</v>
      </c>
      <c r="I21" s="60">
        <v>12480</v>
      </c>
      <c r="J21" s="52" t="s">
        <v>43</v>
      </c>
    </row>
    <row r="22" spans="1:10" ht="13.5" thickBot="1">
      <c r="A22" s="56"/>
      <c r="B22" s="27"/>
      <c r="C22" s="5"/>
      <c r="D22" s="5"/>
      <c r="E22" s="61"/>
      <c r="F22" s="62"/>
      <c r="G22" s="61"/>
      <c r="H22" s="62"/>
      <c r="I22" s="63"/>
      <c r="J22" s="43"/>
    </row>
    <row r="23" spans="1:10" ht="12.75">
      <c r="A23" s="56">
        <v>3</v>
      </c>
      <c r="B23" s="44" t="s">
        <v>102</v>
      </c>
      <c r="C23" s="22" t="s">
        <v>19</v>
      </c>
      <c r="D23" s="22"/>
      <c r="E23" s="53"/>
      <c r="F23" s="53">
        <f>F24+F25</f>
        <v>433998</v>
      </c>
      <c r="G23" s="53">
        <v>342441.12</v>
      </c>
      <c r="H23" s="53">
        <v>91556.9</v>
      </c>
      <c r="I23" s="59">
        <v>27160</v>
      </c>
      <c r="J23" s="43"/>
    </row>
    <row r="24" spans="1:10" ht="12.75">
      <c r="A24" s="56"/>
      <c r="B24" s="46" t="s">
        <v>70</v>
      </c>
      <c r="C24" s="2" t="s">
        <v>19</v>
      </c>
      <c r="D24" s="2" t="s">
        <v>101</v>
      </c>
      <c r="E24" s="14">
        <v>270780</v>
      </c>
      <c r="F24" s="7">
        <v>285940</v>
      </c>
      <c r="G24" s="2"/>
      <c r="H24" s="2"/>
      <c r="I24" s="26">
        <v>-12149.33</v>
      </c>
      <c r="J24" s="43"/>
    </row>
    <row r="25" spans="1:10" ht="25.5">
      <c r="A25" s="56"/>
      <c r="B25" s="48" t="s">
        <v>71</v>
      </c>
      <c r="C25" s="2" t="s">
        <v>19</v>
      </c>
      <c r="D25" s="2"/>
      <c r="E25" s="14"/>
      <c r="F25" s="7">
        <v>148058</v>
      </c>
      <c r="G25" s="2"/>
      <c r="H25" s="2"/>
      <c r="I25" s="26"/>
      <c r="J25" s="43"/>
    </row>
    <row r="26" spans="1:10" ht="12.75">
      <c r="A26" s="57"/>
      <c r="B26" s="46" t="s">
        <v>72</v>
      </c>
      <c r="C26" s="2"/>
      <c r="D26" s="2"/>
      <c r="E26" s="14"/>
      <c r="F26" s="7"/>
      <c r="G26" s="14">
        <v>309791.12</v>
      </c>
      <c r="H26" s="2"/>
      <c r="I26" s="26"/>
      <c r="J26" s="43"/>
    </row>
    <row r="27" spans="1:10" ht="12.75">
      <c r="A27" s="41"/>
      <c r="B27" s="46" t="s">
        <v>16</v>
      </c>
      <c r="C27" s="2"/>
      <c r="D27" s="2"/>
      <c r="E27" s="14"/>
      <c r="F27" s="7"/>
      <c r="G27" s="2"/>
      <c r="H27" s="2"/>
      <c r="I27" s="26"/>
      <c r="J27" s="43"/>
    </row>
    <row r="28" spans="1:10" ht="12.75">
      <c r="A28" s="41"/>
      <c r="B28" s="46" t="s">
        <v>73</v>
      </c>
      <c r="C28" s="2"/>
      <c r="D28" s="2"/>
      <c r="E28" s="14"/>
      <c r="F28" s="7"/>
      <c r="G28" s="14">
        <v>23659</v>
      </c>
      <c r="H28" s="2"/>
      <c r="I28" s="26"/>
      <c r="J28" s="58" t="s">
        <v>74</v>
      </c>
    </row>
    <row r="29" spans="1:10" ht="12.75">
      <c r="A29" s="41"/>
      <c r="B29" s="46" t="s">
        <v>73</v>
      </c>
      <c r="C29" s="2"/>
      <c r="D29" s="2"/>
      <c r="E29" s="14"/>
      <c r="F29" s="7"/>
      <c r="G29" s="14">
        <v>61558</v>
      </c>
      <c r="H29" s="2"/>
      <c r="I29" s="26"/>
      <c r="J29" s="58" t="s">
        <v>75</v>
      </c>
    </row>
    <row r="30" spans="1:10" ht="12.75">
      <c r="A30" s="41"/>
      <c r="B30" s="46" t="s">
        <v>100</v>
      </c>
      <c r="C30" s="2"/>
      <c r="D30" s="2"/>
      <c r="E30" s="14"/>
      <c r="F30" s="7"/>
      <c r="G30" s="14">
        <v>743.56</v>
      </c>
      <c r="H30" s="2"/>
      <c r="I30" s="26"/>
      <c r="J30" s="58" t="s">
        <v>63</v>
      </c>
    </row>
    <row r="31" spans="1:10" ht="38.25">
      <c r="A31" s="41"/>
      <c r="B31" s="48" t="s">
        <v>76</v>
      </c>
      <c r="C31" s="2"/>
      <c r="D31" s="2"/>
      <c r="E31" s="14"/>
      <c r="F31" s="7"/>
      <c r="G31" s="2">
        <v>32927.37</v>
      </c>
      <c r="H31" s="2"/>
      <c r="I31" s="26"/>
      <c r="J31" s="52" t="s">
        <v>77</v>
      </c>
    </row>
    <row r="32" spans="1:10" ht="12.75">
      <c r="A32" s="41"/>
      <c r="B32" s="46" t="s">
        <v>78</v>
      </c>
      <c r="C32" s="2"/>
      <c r="D32" s="2"/>
      <c r="E32" s="14"/>
      <c r="F32" s="7"/>
      <c r="G32" s="2">
        <v>5931.15</v>
      </c>
      <c r="H32" s="2"/>
      <c r="I32" s="26"/>
      <c r="J32" s="43" t="s">
        <v>63</v>
      </c>
    </row>
    <row r="33" spans="1:10" ht="12.75">
      <c r="A33" s="41"/>
      <c r="B33" s="46" t="s">
        <v>79</v>
      </c>
      <c r="C33" s="2"/>
      <c r="D33" s="2"/>
      <c r="E33" s="14"/>
      <c r="F33" s="7"/>
      <c r="G33" s="2">
        <v>25000</v>
      </c>
      <c r="H33" s="2"/>
      <c r="I33" s="26"/>
      <c r="J33" s="43" t="s">
        <v>80</v>
      </c>
    </row>
    <row r="34" spans="1:10" ht="38.25">
      <c r="A34" s="41"/>
      <c r="B34" s="82" t="s">
        <v>81</v>
      </c>
      <c r="C34" s="78"/>
      <c r="D34" s="78"/>
      <c r="E34" s="79"/>
      <c r="F34" s="80"/>
      <c r="G34" s="78">
        <v>159972</v>
      </c>
      <c r="H34" s="78"/>
      <c r="I34" s="81"/>
      <c r="J34" s="43" t="s">
        <v>82</v>
      </c>
    </row>
    <row r="35" spans="1:10" ht="13.5" thickBot="1">
      <c r="A35" s="41"/>
      <c r="B35" s="77" t="s">
        <v>69</v>
      </c>
      <c r="C35" s="78"/>
      <c r="D35" s="78"/>
      <c r="E35" s="79"/>
      <c r="F35" s="80"/>
      <c r="G35" s="78">
        <v>32650</v>
      </c>
      <c r="H35" s="78"/>
      <c r="I35" s="81"/>
      <c r="J35" s="43"/>
    </row>
    <row r="36" spans="1:10" ht="12.75">
      <c r="A36" s="41">
        <v>4</v>
      </c>
      <c r="B36" s="71" t="s">
        <v>103</v>
      </c>
      <c r="C36" s="22" t="s">
        <v>19</v>
      </c>
      <c r="D36" s="22"/>
      <c r="E36" s="53"/>
      <c r="F36" s="54">
        <v>561639.75</v>
      </c>
      <c r="G36" s="53">
        <v>4380.2</v>
      </c>
      <c r="H36" s="54">
        <f>F36-G36</f>
        <v>557259.55</v>
      </c>
      <c r="I36" s="60">
        <v>-22111.85</v>
      </c>
      <c r="J36" s="43" t="s">
        <v>104</v>
      </c>
    </row>
    <row r="37" spans="1:10" ht="12.75">
      <c r="A37" s="41"/>
      <c r="B37" s="88" t="s">
        <v>86</v>
      </c>
      <c r="C37" s="78"/>
      <c r="D37" s="78"/>
      <c r="E37" s="83"/>
      <c r="F37" s="84">
        <v>14745.15</v>
      </c>
      <c r="G37" s="83"/>
      <c r="H37" s="84"/>
      <c r="I37" s="89"/>
      <c r="J37" s="43"/>
    </row>
    <row r="38" spans="1:10" ht="12.75">
      <c r="A38" s="41"/>
      <c r="B38" s="48" t="s">
        <v>70</v>
      </c>
      <c r="C38" s="2" t="s">
        <v>19</v>
      </c>
      <c r="D38" s="2">
        <v>1.5</v>
      </c>
      <c r="E38" s="31">
        <v>175080.6</v>
      </c>
      <c r="F38" s="30">
        <v>173979.43</v>
      </c>
      <c r="G38" s="4"/>
      <c r="H38" s="4"/>
      <c r="I38" s="55">
        <v>-4409.3</v>
      </c>
      <c r="J38" s="43"/>
    </row>
    <row r="39" spans="1:10" ht="12.75">
      <c r="A39" s="41"/>
      <c r="B39" s="46" t="s">
        <v>85</v>
      </c>
      <c r="C39" s="2"/>
      <c r="D39" s="2"/>
      <c r="E39" s="30"/>
      <c r="F39" s="11">
        <v>387660.35</v>
      </c>
      <c r="G39" s="4"/>
      <c r="H39" s="4"/>
      <c r="I39" s="55"/>
      <c r="J39" s="43"/>
    </row>
    <row r="40" spans="1:10" ht="12.75">
      <c r="A40" s="41"/>
      <c r="B40" s="46" t="s">
        <v>72</v>
      </c>
      <c r="C40" s="2"/>
      <c r="D40" s="2"/>
      <c r="E40" s="30"/>
      <c r="F40" s="11"/>
      <c r="G40" s="30">
        <v>4380.2</v>
      </c>
      <c r="H40" s="4"/>
      <c r="I40" s="55"/>
      <c r="J40" s="52"/>
    </row>
    <row r="41" spans="1:10" ht="12.75">
      <c r="A41" s="41"/>
      <c r="B41" s="46" t="s">
        <v>16</v>
      </c>
      <c r="C41" s="2"/>
      <c r="D41" s="2"/>
      <c r="E41" s="30"/>
      <c r="F41" s="11"/>
      <c r="G41" s="30"/>
      <c r="H41" s="4"/>
      <c r="I41" s="55"/>
      <c r="J41" s="70"/>
    </row>
    <row r="42" spans="1:10" ht="21" customHeight="1">
      <c r="A42" s="41"/>
      <c r="B42" s="87" t="s">
        <v>83</v>
      </c>
      <c r="C42" s="78"/>
      <c r="D42" s="78"/>
      <c r="E42" s="83"/>
      <c r="F42" s="84"/>
      <c r="G42" s="83">
        <v>4380.18</v>
      </c>
      <c r="H42" s="85"/>
      <c r="I42" s="86"/>
      <c r="J42" s="70" t="s">
        <v>84</v>
      </c>
    </row>
    <row r="43" spans="1:10" ht="21" customHeight="1" thickBot="1">
      <c r="A43" s="41">
        <v>5</v>
      </c>
      <c r="B43" s="87" t="s">
        <v>64</v>
      </c>
      <c r="C43" s="78" t="s">
        <v>19</v>
      </c>
      <c r="D43" s="78">
        <v>1.5</v>
      </c>
      <c r="E43" s="83">
        <v>216203</v>
      </c>
      <c r="F43" s="84">
        <v>199450.8</v>
      </c>
      <c r="G43" s="83">
        <v>0</v>
      </c>
      <c r="H43" s="85">
        <v>199450.8</v>
      </c>
      <c r="I43" s="86"/>
      <c r="J43" s="70"/>
    </row>
    <row r="44" spans="1:10" ht="12.75">
      <c r="A44" s="41">
        <v>6</v>
      </c>
      <c r="B44" s="44" t="s">
        <v>36</v>
      </c>
      <c r="C44" s="22"/>
      <c r="D44" s="22"/>
      <c r="E44" s="23">
        <f>E45+E46+E47+E48+E49</f>
        <v>3844100</v>
      </c>
      <c r="F44" s="23">
        <f>F45+F46+F47+F48+F49</f>
        <v>3830140</v>
      </c>
      <c r="G44" s="23">
        <f>G45+G46+G47+G48+G49</f>
        <v>3844100</v>
      </c>
      <c r="H44" s="23">
        <f>H45+H46+H47+H48+H49</f>
        <v>-13960</v>
      </c>
      <c r="I44" s="45">
        <f>I45+I46+I47+I48+I49</f>
        <v>-13960</v>
      </c>
      <c r="J44" s="43"/>
    </row>
    <row r="45" spans="1:10" ht="12.75">
      <c r="A45" s="41"/>
      <c r="B45" s="46" t="s">
        <v>56</v>
      </c>
      <c r="C45" s="7" t="s">
        <v>68</v>
      </c>
      <c r="D45" s="14"/>
      <c r="E45" s="14">
        <v>2532990</v>
      </c>
      <c r="F45" s="14">
        <v>2473910</v>
      </c>
      <c r="G45" s="14">
        <f>E45</f>
        <v>2532990</v>
      </c>
      <c r="H45" s="14">
        <f>F45-E45</f>
        <v>-59080</v>
      </c>
      <c r="I45" s="47">
        <f>F45-E45</f>
        <v>-59080</v>
      </c>
      <c r="J45" s="43"/>
    </row>
    <row r="46" spans="1:10" ht="12.75">
      <c r="A46" s="42"/>
      <c r="B46" s="48" t="s">
        <v>57</v>
      </c>
      <c r="C46" s="2" t="s">
        <v>67</v>
      </c>
      <c r="D46" s="2"/>
      <c r="E46" s="14">
        <v>742370</v>
      </c>
      <c r="F46" s="14">
        <v>775770</v>
      </c>
      <c r="G46" s="14">
        <f>E46</f>
        <v>742370</v>
      </c>
      <c r="H46" s="14">
        <f>F46-E46</f>
        <v>33400</v>
      </c>
      <c r="I46" s="47">
        <f>F46-E46</f>
        <v>33400</v>
      </c>
      <c r="J46" s="43"/>
    </row>
    <row r="47" spans="1:10" ht="12.75">
      <c r="A47" s="41"/>
      <c r="B47" s="48" t="s">
        <v>58</v>
      </c>
      <c r="C47" s="2" t="s">
        <v>67</v>
      </c>
      <c r="D47" s="2"/>
      <c r="E47" s="14">
        <v>230060</v>
      </c>
      <c r="F47" s="14">
        <v>237170</v>
      </c>
      <c r="G47" s="14">
        <f>E47</f>
        <v>230060</v>
      </c>
      <c r="H47" s="14">
        <f>F47-E47</f>
        <v>7110</v>
      </c>
      <c r="I47" s="47">
        <f>F47-E47</f>
        <v>7110</v>
      </c>
      <c r="J47" s="43"/>
    </row>
    <row r="48" spans="1:10" ht="12.75">
      <c r="A48" s="41"/>
      <c r="B48" s="73" t="s">
        <v>65</v>
      </c>
      <c r="C48" s="2" t="s">
        <v>67</v>
      </c>
      <c r="D48" s="74"/>
      <c r="E48" s="75">
        <v>115550</v>
      </c>
      <c r="F48" s="75">
        <v>112020</v>
      </c>
      <c r="G48" s="75">
        <f>E48</f>
        <v>115550</v>
      </c>
      <c r="H48" s="75">
        <f>F48-E48</f>
        <v>-3530</v>
      </c>
      <c r="I48" s="76">
        <f>F48-E48</f>
        <v>-3530</v>
      </c>
      <c r="J48" s="43"/>
    </row>
    <row r="49" spans="1:10" ht="13.5" thickBot="1">
      <c r="A49" s="41"/>
      <c r="B49" s="49" t="s">
        <v>59</v>
      </c>
      <c r="C49" s="50" t="s">
        <v>67</v>
      </c>
      <c r="D49" s="50"/>
      <c r="E49" s="28">
        <v>223130</v>
      </c>
      <c r="F49" s="28">
        <v>231270</v>
      </c>
      <c r="G49" s="28">
        <f>E49</f>
        <v>223130</v>
      </c>
      <c r="H49" s="28">
        <f>F49-E49</f>
        <v>8140</v>
      </c>
      <c r="I49" s="51">
        <f>F49-E49</f>
        <v>8140</v>
      </c>
      <c r="J49" s="43"/>
    </row>
    <row r="50" spans="1:7" ht="12.75">
      <c r="A50" s="15"/>
      <c r="B50" s="90" t="s">
        <v>87</v>
      </c>
      <c r="C50" s="90"/>
      <c r="D50" s="90"/>
      <c r="E50" s="90"/>
      <c r="F50" s="90"/>
      <c r="G50" s="3"/>
    </row>
    <row r="51" spans="1:8" ht="25.5">
      <c r="A51" s="15"/>
      <c r="B51" s="11"/>
      <c r="C51" s="33" t="s">
        <v>45</v>
      </c>
      <c r="D51" s="35"/>
      <c r="E51" s="35" t="s">
        <v>46</v>
      </c>
      <c r="F51" s="35"/>
      <c r="G51" s="11" t="s">
        <v>47</v>
      </c>
      <c r="H51" s="36" t="s">
        <v>50</v>
      </c>
    </row>
    <row r="52" spans="1:8" ht="12.75">
      <c r="A52" s="15"/>
      <c r="B52" s="11" t="s">
        <v>48</v>
      </c>
      <c r="C52" s="33"/>
      <c r="D52" s="35"/>
      <c r="E52" s="35">
        <v>5130.01</v>
      </c>
      <c r="F52" s="35"/>
      <c r="G52" s="35">
        <f>G53+G54</f>
        <v>2818.69</v>
      </c>
      <c r="H52" s="11">
        <f>D52+E52+F52+G52</f>
        <v>7948.700000000001</v>
      </c>
    </row>
    <row r="53" spans="1:8" ht="12.75">
      <c r="A53" s="15"/>
      <c r="B53" s="32" t="s">
        <v>60</v>
      </c>
      <c r="C53" s="37">
        <v>145.7</v>
      </c>
      <c r="D53" s="31"/>
      <c r="E53" s="31">
        <v>5130.01</v>
      </c>
      <c r="F53" s="31"/>
      <c r="G53" s="31">
        <v>2818.69</v>
      </c>
      <c r="H53" s="11">
        <f>D53+E53+F53+G53</f>
        <v>7948.700000000001</v>
      </c>
    </row>
    <row r="54" spans="1:8" ht="12.75">
      <c r="A54" s="16"/>
      <c r="B54" s="8"/>
      <c r="C54" s="34"/>
      <c r="D54" s="31"/>
      <c r="E54" s="31"/>
      <c r="F54" s="31"/>
      <c r="G54" s="31"/>
      <c r="H54" s="11"/>
    </row>
    <row r="55" spans="1:7" ht="12.75">
      <c r="A55" s="17"/>
      <c r="B55" s="39"/>
      <c r="C55" s="38"/>
      <c r="D55" s="38"/>
      <c r="E55" s="39" t="s">
        <v>54</v>
      </c>
      <c r="F55" s="3"/>
      <c r="G55" s="3"/>
    </row>
    <row r="56" spans="1:7" ht="12.75">
      <c r="A56" s="16"/>
      <c r="B56" s="15"/>
      <c r="C56" s="3"/>
      <c r="D56" s="3"/>
      <c r="E56" s="3"/>
      <c r="F56" s="3"/>
      <c r="G56" s="3"/>
    </row>
    <row r="57" spans="1:7" ht="12.75">
      <c r="A57" s="3"/>
      <c r="B57" s="3"/>
      <c r="C57" s="3"/>
      <c r="D57" s="3"/>
      <c r="E57" s="3"/>
      <c r="F57" s="3"/>
      <c r="G57" s="3"/>
    </row>
    <row r="58" spans="1:8" ht="12.75">
      <c r="A58" s="17"/>
      <c r="B58" s="15"/>
      <c r="C58" s="13"/>
      <c r="D58" s="3"/>
      <c r="E58" s="3"/>
      <c r="F58" s="15" t="s">
        <v>51</v>
      </c>
      <c r="G58" s="13"/>
      <c r="H58" s="3"/>
    </row>
    <row r="59" spans="1:7" ht="12.75">
      <c r="A59" s="17"/>
      <c r="B59" s="16" t="s">
        <v>61</v>
      </c>
      <c r="C59" s="13"/>
      <c r="D59" s="3"/>
      <c r="E59" s="3"/>
      <c r="F59" s="3"/>
      <c r="G59" s="3"/>
    </row>
    <row r="60" spans="1:7" ht="12.75">
      <c r="A60" s="19"/>
      <c r="B60" s="40" t="s">
        <v>52</v>
      </c>
      <c r="C60" s="13"/>
      <c r="D60" s="3"/>
      <c r="E60" s="3"/>
      <c r="F60" s="3"/>
      <c r="G60" s="3"/>
    </row>
    <row r="61" spans="1:7" ht="12.75">
      <c r="A61" s="20"/>
      <c r="B61" s="40" t="s">
        <v>53</v>
      </c>
      <c r="C61" s="3"/>
      <c r="D61" s="3"/>
      <c r="E61" s="3"/>
      <c r="F61" s="3"/>
      <c r="G61" s="3"/>
    </row>
    <row r="62" spans="1:7" ht="12.75">
      <c r="A62" s="20"/>
      <c r="B62" s="12"/>
      <c r="C62" s="3"/>
      <c r="D62" s="3"/>
      <c r="E62" s="3"/>
      <c r="F62" s="3"/>
      <c r="G62" s="18"/>
    </row>
    <row r="63" spans="1:7" ht="18" customHeight="1">
      <c r="A63" s="3"/>
      <c r="B63" s="15"/>
      <c r="C63" s="3"/>
      <c r="D63" s="3"/>
      <c r="E63" s="3"/>
      <c r="F63" s="3"/>
      <c r="G63" s="3"/>
    </row>
    <row r="64" ht="12.75">
      <c r="B64" s="6"/>
    </row>
    <row r="65" ht="12.75">
      <c r="B65" s="6"/>
    </row>
  </sheetData>
  <sheetProtection/>
  <mergeCells count="13">
    <mergeCell ref="A2:F2"/>
    <mergeCell ref="C4:C5"/>
    <mergeCell ref="D4:D5"/>
    <mergeCell ref="E4:E5"/>
    <mergeCell ref="F4:F5"/>
    <mergeCell ref="A4:A5"/>
    <mergeCell ref="B4:B5"/>
    <mergeCell ref="B50:F50"/>
    <mergeCell ref="I4:I5"/>
    <mergeCell ref="J4:J5"/>
    <mergeCell ref="G4:G5"/>
    <mergeCell ref="H4:H5"/>
    <mergeCell ref="A3:F3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korshunova</cp:lastModifiedBy>
  <cp:lastPrinted>2013-03-21T11:00:56Z</cp:lastPrinted>
  <dcterms:created xsi:type="dcterms:W3CDTF">2010-07-05T09:11:27Z</dcterms:created>
  <dcterms:modified xsi:type="dcterms:W3CDTF">2013-10-08T06:18:05Z</dcterms:modified>
  <cp:category/>
  <cp:version/>
  <cp:contentType/>
  <cp:contentStatus/>
</cp:coreProperties>
</file>