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<sst xmlns="http://schemas.openxmlformats.org/spreadsheetml/2006/main" count="100" uniqueCount="65">
  <si>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</si>
  <si>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</si>
  <si>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</si>
  <si>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</si>
  <si>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</si>
  <si>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</si>
  <si>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</si>
  <si>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</si>
  <si>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</si>
  <si>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</si>
  <si>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</si>
  <si>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</si>
  <si>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</si>
  <si>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</si>
  <si>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</si>
  <si>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</si>
  <si>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</si>
  <si>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</si>
  <si>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</si>
  <si>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</si>
  <si>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</si>
  <si>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</si>
  <si>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</si>
  <si>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</si>
  <si>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</si>
  <si>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</si>
  <si>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</si>
  <si>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</si>
  <si>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</si>
  <si>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</si>
  <si>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</si>
  <si>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</si>
  <si>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</si>
  <si>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</si>
  <si>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</si>
  <si>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</si>
  <si>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</si>
  <si>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</si>
  <si>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</si>
  <si>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</si>
  <si>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</si>
  <si>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</si>
  <si>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</si>
  <si>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</si>
  <si>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</si>
  <si>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</si>
  <si>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</si>
  <si>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</si>
  <si>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</si>
  <si>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</si>
  <si>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</si>
  <si>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</si>
  <si>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</si>
  <si>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</si>
  <si>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</si>
  <si>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</si>
  <si>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</si>
  <si>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</si>
  <si>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</si>
  <si>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Калуж. продукты</t>
  </si>
  <si>
    <t>Нежилая площадь</t>
  </si>
  <si>
    <t>Общая площадь</t>
  </si>
  <si>
    <t>ОАО "Калужская сбытовая компания"</t>
  </si>
  <si>
    <t>ООО "Калужский областной 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</si>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</sst>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6.875" style="1" customWidth="1"/>
    <col min="4" max="4" width="27.375" style="1" customWidth="1"/>
    <col min="5" max="5" width="7.25390625" style="1" customWidth="1"/>
    <col min="6" max="6" width="7.375" style="1" customWidth="1"/>
    <col min="7" max="7" width="12.2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25390625" style="1" customWidth="1"/>
    <col min="16" max="16384" width="9.125" style="1" customWidth="1"/>
  </cols>
  <sheetData>
    <row r="1" spans="2:15" ht="18" customHeight="1">
      <c r="B1" s="56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2.75" customHeight="1">
      <c r="B2" s="57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0.25" customHeight="1">
      <c r="B3" s="58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48" customHeight="1">
      <c r="A4" s="2" t="s">
        <v>3</v>
      </c>
      <c r="B4" s="40" t="s">
        <v>4</v>
      </c>
      <c r="C4" s="33"/>
      <c r="D4" s="3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0" t="s">
        <v>9</v>
      </c>
      <c r="K4" s="33"/>
      <c r="L4" s="34"/>
      <c r="M4" s="40" t="s">
        <v>10</v>
      </c>
      <c r="N4" s="49"/>
      <c r="O4" s="2" t="s">
        <v>11</v>
      </c>
    </row>
    <row r="5" spans="1:15" ht="16.5" customHeight="1">
      <c r="A5" s="23"/>
      <c r="B5" s="37" t="s">
        <v>61</v>
      </c>
      <c r="C5" s="38"/>
      <c r="D5" s="39"/>
      <c r="E5" s="5" t="s">
        <v>13</v>
      </c>
      <c r="F5" s="2"/>
      <c r="G5" s="30">
        <f>G6+G7</f>
        <v>1667.1000000000001</v>
      </c>
      <c r="H5" s="2"/>
      <c r="I5" s="3"/>
      <c r="J5" s="40"/>
      <c r="K5" s="33"/>
      <c r="L5" s="34"/>
      <c r="M5" s="40"/>
      <c r="N5" s="41"/>
      <c r="O5" s="2"/>
    </row>
    <row r="6" spans="1:15" ht="15.75" customHeight="1">
      <c r="A6" s="4"/>
      <c r="B6" s="52" t="s">
        <v>12</v>
      </c>
      <c r="C6" s="33"/>
      <c r="D6" s="34"/>
      <c r="E6" s="5" t="s">
        <v>13</v>
      </c>
      <c r="F6" s="6"/>
      <c r="G6" s="7">
        <v>1606.7</v>
      </c>
      <c r="H6" s="11"/>
      <c r="I6" s="8"/>
      <c r="J6" s="35"/>
      <c r="K6" s="33"/>
      <c r="L6" s="34"/>
      <c r="M6" s="35"/>
      <c r="N6" s="53"/>
      <c r="O6" s="6"/>
    </row>
    <row r="7" spans="1:15" ht="15.75" customHeight="1">
      <c r="A7" s="4"/>
      <c r="B7" s="32" t="s">
        <v>60</v>
      </c>
      <c r="C7" s="33"/>
      <c r="D7" s="34"/>
      <c r="E7" s="5" t="s">
        <v>13</v>
      </c>
      <c r="F7" s="6"/>
      <c r="G7" s="7">
        <v>60.4</v>
      </c>
      <c r="H7" s="11"/>
      <c r="I7" s="8"/>
      <c r="J7" s="35"/>
      <c r="K7" s="33"/>
      <c r="L7" s="34"/>
      <c r="M7" s="35"/>
      <c r="N7" s="36"/>
      <c r="O7" s="6"/>
    </row>
    <row r="8" spans="1:15" ht="26.25" customHeight="1">
      <c r="A8" s="10">
        <v>1</v>
      </c>
      <c r="B8" s="54" t="s">
        <v>14</v>
      </c>
      <c r="C8" s="33"/>
      <c r="D8" s="34"/>
      <c r="E8" s="8"/>
      <c r="F8" s="11">
        <f>SUM(F9:F17)</f>
        <v>6.84</v>
      </c>
      <c r="G8" s="7">
        <f>SUM(G9:G17)</f>
        <v>131877.93600000002</v>
      </c>
      <c r="H8" s="11">
        <v>125655.96</v>
      </c>
      <c r="I8" s="7">
        <f>G8</f>
        <v>131877.93600000002</v>
      </c>
      <c r="J8" s="55">
        <f>H8-G8</f>
        <v>-6221.97600000001</v>
      </c>
      <c r="K8" s="33"/>
      <c r="L8" s="34"/>
      <c r="M8" s="55">
        <v>6221.98</v>
      </c>
      <c r="N8" s="34"/>
      <c r="O8" s="24" t="s">
        <v>41</v>
      </c>
    </row>
    <row r="9" spans="1:15" ht="14.25" customHeight="1">
      <c r="A9" s="4">
        <v>1.1</v>
      </c>
      <c r="B9" s="52" t="s">
        <v>15</v>
      </c>
      <c r="C9" s="33"/>
      <c r="D9" s="34"/>
      <c r="E9" s="5" t="s">
        <v>16</v>
      </c>
      <c r="F9" s="11">
        <v>0.76</v>
      </c>
      <c r="G9" s="7">
        <f>F9*G6*12</f>
        <v>14653.104000000001</v>
      </c>
      <c r="H9" s="11">
        <f>H8/G8*G9</f>
        <v>13961.773333333334</v>
      </c>
      <c r="I9" s="7">
        <f aca="true" t="shared" si="0" ref="I9:I17">G9</f>
        <v>14653.104000000001</v>
      </c>
      <c r="J9" s="55">
        <f aca="true" t="shared" si="1" ref="J9:J18">H9-G9</f>
        <v>-691.3306666666667</v>
      </c>
      <c r="K9" s="33"/>
      <c r="L9" s="34"/>
      <c r="M9" s="55">
        <v>691.33</v>
      </c>
      <c r="N9" s="34"/>
      <c r="O9" s="24" t="s">
        <v>42</v>
      </c>
    </row>
    <row r="10" spans="1:15" ht="15" customHeight="1">
      <c r="A10" s="4">
        <v>1.2</v>
      </c>
      <c r="B10" s="52" t="s">
        <v>17</v>
      </c>
      <c r="C10" s="33"/>
      <c r="D10" s="34"/>
      <c r="E10" s="5" t="s">
        <v>16</v>
      </c>
      <c r="F10" s="11">
        <v>1.09</v>
      </c>
      <c r="G10" s="7">
        <f>F10*G6*12</f>
        <v>21015.636000000002</v>
      </c>
      <c r="H10" s="11">
        <f aca="true" t="shared" si="2" ref="H10:H17">H9/G9*G10</f>
        <v>20024.122280701755</v>
      </c>
      <c r="I10" s="7">
        <f t="shared" si="0"/>
        <v>21015.636000000002</v>
      </c>
      <c r="J10" s="55">
        <f t="shared" si="1"/>
        <v>-991.5137192982475</v>
      </c>
      <c r="K10" s="33"/>
      <c r="L10" s="34"/>
      <c r="M10" s="55">
        <v>991.51</v>
      </c>
      <c r="N10" s="34"/>
      <c r="O10" s="24" t="s">
        <v>42</v>
      </c>
    </row>
    <row r="11" spans="1:15" ht="15" customHeight="1">
      <c r="A11" s="4">
        <v>1.3</v>
      </c>
      <c r="B11" s="52" t="s">
        <v>18</v>
      </c>
      <c r="C11" s="33"/>
      <c r="D11" s="34"/>
      <c r="E11" s="5" t="s">
        <v>16</v>
      </c>
      <c r="F11" s="11">
        <v>1.85</v>
      </c>
      <c r="G11" s="7">
        <f>F11*G6*12</f>
        <v>35668.740000000005</v>
      </c>
      <c r="H11" s="11">
        <f t="shared" si="2"/>
        <v>33985.89561403509</v>
      </c>
      <c r="I11" s="7">
        <f t="shared" si="0"/>
        <v>35668.740000000005</v>
      </c>
      <c r="J11" s="55">
        <f t="shared" si="1"/>
        <v>-1682.8443859649124</v>
      </c>
      <c r="K11" s="33"/>
      <c r="L11" s="34"/>
      <c r="M11" s="55">
        <v>1682.84</v>
      </c>
      <c r="N11" s="34"/>
      <c r="O11" s="24" t="s">
        <v>42</v>
      </c>
    </row>
    <row r="12" spans="1:15" ht="15" customHeight="1">
      <c r="A12" s="4">
        <v>1.4</v>
      </c>
      <c r="B12" s="52" t="s">
        <v>19</v>
      </c>
      <c r="C12" s="33"/>
      <c r="D12" s="34"/>
      <c r="E12" s="5" t="s">
        <v>16</v>
      </c>
      <c r="F12" s="11">
        <v>1.43</v>
      </c>
      <c r="G12" s="7">
        <f>F12*G6*12</f>
        <v>27570.972</v>
      </c>
      <c r="H12" s="11">
        <f t="shared" si="2"/>
        <v>26270.178771929826</v>
      </c>
      <c r="I12" s="7">
        <f t="shared" si="0"/>
        <v>27570.972</v>
      </c>
      <c r="J12" s="55">
        <f t="shared" si="1"/>
        <v>-1300.7932280701752</v>
      </c>
      <c r="K12" s="33"/>
      <c r="L12" s="34"/>
      <c r="M12" s="55">
        <v>1300.79</v>
      </c>
      <c r="N12" s="34"/>
      <c r="O12" s="24" t="s">
        <v>43</v>
      </c>
    </row>
    <row r="13" spans="1:15" ht="15" customHeight="1">
      <c r="A13" s="4">
        <v>1.5</v>
      </c>
      <c r="B13" s="52" t="s">
        <v>20</v>
      </c>
      <c r="C13" s="33"/>
      <c r="D13" s="34"/>
      <c r="E13" s="5" t="s">
        <v>16</v>
      </c>
      <c r="F13" s="11">
        <v>1.16</v>
      </c>
      <c r="G13" s="7">
        <f>F13*G6*12</f>
        <v>22365.264</v>
      </c>
      <c r="H13" s="11">
        <f t="shared" si="2"/>
        <v>21310.0750877193</v>
      </c>
      <c r="I13" s="7">
        <f t="shared" si="0"/>
        <v>22365.264</v>
      </c>
      <c r="J13" s="55">
        <f t="shared" si="1"/>
        <v>-1055.1889122807006</v>
      </c>
      <c r="K13" s="33"/>
      <c r="L13" s="34"/>
      <c r="M13" s="55">
        <v>1055.19</v>
      </c>
      <c r="N13" s="34"/>
      <c r="O13" s="24" t="s">
        <v>44</v>
      </c>
    </row>
    <row r="14" spans="1:15" ht="15" customHeight="1">
      <c r="A14" s="4">
        <v>1.6</v>
      </c>
      <c r="B14" s="52" t="s">
        <v>21</v>
      </c>
      <c r="C14" s="33"/>
      <c r="D14" s="34"/>
      <c r="E14" s="5" t="s">
        <v>16</v>
      </c>
      <c r="F14" s="11">
        <v>0.31</v>
      </c>
      <c r="G14" s="7">
        <f>F14*G6*12</f>
        <v>5976.924</v>
      </c>
      <c r="H14" s="11">
        <f t="shared" si="2"/>
        <v>5694.933859649123</v>
      </c>
      <c r="I14" s="7">
        <f t="shared" si="0"/>
        <v>5976.924</v>
      </c>
      <c r="J14" s="55">
        <f t="shared" si="1"/>
        <v>-281.9901403508766</v>
      </c>
      <c r="K14" s="33"/>
      <c r="L14" s="34"/>
      <c r="M14" s="55">
        <v>281.99</v>
      </c>
      <c r="N14" s="34"/>
      <c r="O14" s="24" t="s">
        <v>45</v>
      </c>
    </row>
    <row r="15" spans="1:15" ht="36" customHeight="1">
      <c r="A15" s="4">
        <v>1.7</v>
      </c>
      <c r="B15" s="52" t="s">
        <v>22</v>
      </c>
      <c r="C15" s="33"/>
      <c r="D15" s="34"/>
      <c r="E15" s="12" t="s">
        <v>16</v>
      </c>
      <c r="F15" s="11">
        <v>0.08</v>
      </c>
      <c r="G15" s="13">
        <f>F15*G6*12</f>
        <v>1542.432</v>
      </c>
      <c r="H15" s="11">
        <f t="shared" si="2"/>
        <v>1469.6603508771932</v>
      </c>
      <c r="I15" s="7">
        <f t="shared" si="0"/>
        <v>1542.432</v>
      </c>
      <c r="J15" s="55">
        <f t="shared" si="1"/>
        <v>-72.77164912280682</v>
      </c>
      <c r="K15" s="33"/>
      <c r="L15" s="34"/>
      <c r="M15" s="55">
        <v>72.77</v>
      </c>
      <c r="N15" s="34"/>
      <c r="O15" s="24" t="s">
        <v>46</v>
      </c>
    </row>
    <row r="16" spans="1:15" ht="21.75" customHeight="1">
      <c r="A16" s="14">
        <v>1.8</v>
      </c>
      <c r="B16" s="52" t="s">
        <v>23</v>
      </c>
      <c r="C16" s="33"/>
      <c r="D16" s="34"/>
      <c r="E16" s="12" t="s">
        <v>16</v>
      </c>
      <c r="F16" s="11">
        <v>0.09</v>
      </c>
      <c r="G16" s="13">
        <f>F16*G6*12</f>
        <v>1735.236</v>
      </c>
      <c r="H16" s="11">
        <f t="shared" si="2"/>
        <v>1653.3678947368426</v>
      </c>
      <c r="I16" s="7">
        <f t="shared" si="0"/>
        <v>1735.236</v>
      </c>
      <c r="J16" s="55">
        <f t="shared" si="1"/>
        <v>-81.86810526315753</v>
      </c>
      <c r="K16" s="33"/>
      <c r="L16" s="34"/>
      <c r="M16" s="55">
        <v>81.87</v>
      </c>
      <c r="N16" s="34"/>
      <c r="O16" s="24" t="s">
        <v>47</v>
      </c>
    </row>
    <row r="17" spans="1:15" ht="33.75" customHeight="1">
      <c r="A17" s="14">
        <v>1.9</v>
      </c>
      <c r="B17" s="52" t="s">
        <v>24</v>
      </c>
      <c r="C17" s="33"/>
      <c r="D17" s="34"/>
      <c r="E17" s="15" t="s">
        <v>16</v>
      </c>
      <c r="F17" s="11">
        <v>0.07</v>
      </c>
      <c r="G17" s="16">
        <f>F17*G6*12</f>
        <v>1349.6280000000002</v>
      </c>
      <c r="H17" s="11">
        <f t="shared" si="2"/>
        <v>1285.9528070175443</v>
      </c>
      <c r="I17" s="7">
        <f t="shared" si="0"/>
        <v>1349.6280000000002</v>
      </c>
      <c r="J17" s="55">
        <f t="shared" si="1"/>
        <v>-63.67519298245588</v>
      </c>
      <c r="K17" s="33"/>
      <c r="L17" s="34"/>
      <c r="M17" s="55">
        <v>63.68</v>
      </c>
      <c r="N17" s="51"/>
      <c r="O17" s="24" t="s">
        <v>48</v>
      </c>
    </row>
    <row r="18" spans="1:15" ht="14.25" customHeight="1">
      <c r="A18" s="17">
        <v>2</v>
      </c>
      <c r="B18" s="54" t="s">
        <v>25</v>
      </c>
      <c r="C18" s="50"/>
      <c r="D18" s="51"/>
      <c r="E18" s="12" t="s">
        <v>16</v>
      </c>
      <c r="F18" s="11">
        <v>2.84</v>
      </c>
      <c r="G18" s="13">
        <v>54733.78</v>
      </c>
      <c r="H18" s="11">
        <v>52107.53</v>
      </c>
      <c r="I18" s="13">
        <v>54733.78</v>
      </c>
      <c r="J18" s="55">
        <f t="shared" si="1"/>
        <v>-2626.25</v>
      </c>
      <c r="K18" s="33"/>
      <c r="L18" s="34"/>
      <c r="M18" s="55">
        <v>2626.25</v>
      </c>
      <c r="N18" s="51"/>
      <c r="O18" s="24" t="s">
        <v>49</v>
      </c>
    </row>
    <row r="19" spans="1:15" ht="14.25" customHeight="1">
      <c r="A19" s="18">
        <v>3</v>
      </c>
      <c r="B19" s="54" t="s">
        <v>26</v>
      </c>
      <c r="C19" s="50"/>
      <c r="D19" s="51"/>
      <c r="E19" s="12" t="s">
        <v>16</v>
      </c>
      <c r="F19" s="6"/>
      <c r="G19" s="9"/>
      <c r="H19" s="6"/>
      <c r="I19" s="9"/>
      <c r="J19" s="35"/>
      <c r="K19" s="50"/>
      <c r="L19" s="51"/>
      <c r="M19" s="35"/>
      <c r="N19" s="51"/>
      <c r="O19" s="6"/>
    </row>
    <row r="20" spans="1:15" ht="15" customHeight="1">
      <c r="A20" s="18">
        <v>4</v>
      </c>
      <c r="B20" s="54" t="s">
        <v>27</v>
      </c>
      <c r="C20" s="50"/>
      <c r="D20" s="51"/>
      <c r="E20" s="12" t="s">
        <v>16</v>
      </c>
      <c r="F20" s="11">
        <v>1.56</v>
      </c>
      <c r="G20" s="9"/>
      <c r="H20" s="11">
        <f>H21+H22+H24</f>
        <v>46833.57399999999</v>
      </c>
      <c r="I20" s="9">
        <v>0</v>
      </c>
      <c r="J20" s="55">
        <f>H20-I20</f>
        <v>46833.57399999999</v>
      </c>
      <c r="K20" s="50"/>
      <c r="L20" s="51"/>
      <c r="M20" s="35"/>
      <c r="N20" s="51"/>
      <c r="O20" s="6"/>
    </row>
    <row r="21" spans="1:15" ht="15" customHeight="1">
      <c r="A21" s="14"/>
      <c r="B21" s="52" t="s">
        <v>28</v>
      </c>
      <c r="C21" s="50"/>
      <c r="D21" s="51"/>
      <c r="E21" s="12" t="s">
        <v>16</v>
      </c>
      <c r="F21" s="6"/>
      <c r="G21" s="13">
        <v>30064.78</v>
      </c>
      <c r="H21" s="11">
        <v>28681.8</v>
      </c>
      <c r="I21" s="9"/>
      <c r="J21" s="35"/>
      <c r="K21" s="50"/>
      <c r="L21" s="51"/>
      <c r="M21" s="35"/>
      <c r="N21" s="51"/>
      <c r="O21" s="6"/>
    </row>
    <row r="22" spans="1:15" ht="15" customHeight="1">
      <c r="A22" s="14"/>
      <c r="B22" s="52" t="s">
        <v>29</v>
      </c>
      <c r="C22" s="50"/>
      <c r="D22" s="51"/>
      <c r="E22" s="12" t="s">
        <v>16</v>
      </c>
      <c r="F22" s="6"/>
      <c r="G22" s="9"/>
      <c r="H22" s="6">
        <v>27000</v>
      </c>
      <c r="I22" s="9"/>
      <c r="J22" s="35"/>
      <c r="K22" s="50"/>
      <c r="L22" s="51"/>
      <c r="M22" s="35"/>
      <c r="N22" s="51"/>
      <c r="O22" s="6"/>
    </row>
    <row r="23" spans="1:15" ht="15" customHeight="1">
      <c r="A23" s="14"/>
      <c r="B23" s="52" t="s">
        <v>30</v>
      </c>
      <c r="C23" s="50"/>
      <c r="D23" s="51"/>
      <c r="E23" s="12" t="s">
        <v>16</v>
      </c>
      <c r="F23" s="6"/>
      <c r="G23" s="9"/>
      <c r="H23" s="6"/>
      <c r="I23" s="9">
        <v>0</v>
      </c>
      <c r="J23" s="35"/>
      <c r="K23" s="50"/>
      <c r="L23" s="51"/>
      <c r="M23" s="35"/>
      <c r="N23" s="51"/>
      <c r="O23" s="6"/>
    </row>
    <row r="24" spans="1:15" ht="15" customHeight="1">
      <c r="A24" s="14"/>
      <c r="B24" s="32" t="s">
        <v>40</v>
      </c>
      <c r="C24" s="50"/>
      <c r="D24" s="51"/>
      <c r="E24" s="12" t="s">
        <v>16</v>
      </c>
      <c r="F24" s="6"/>
      <c r="G24" s="9"/>
      <c r="H24" s="11">
        <f>J8+J18</f>
        <v>-8848.22600000001</v>
      </c>
      <c r="I24" s="9"/>
      <c r="J24" s="35"/>
      <c r="K24" s="50"/>
      <c r="L24" s="51"/>
      <c r="M24" s="35"/>
      <c r="N24" s="51"/>
      <c r="O24" s="6"/>
    </row>
    <row r="25" spans="1:15" ht="15" customHeight="1">
      <c r="A25" s="18">
        <v>5</v>
      </c>
      <c r="B25" s="54" t="s">
        <v>31</v>
      </c>
      <c r="C25" s="50"/>
      <c r="D25" s="51"/>
      <c r="E25" s="12" t="s">
        <v>16</v>
      </c>
      <c r="F25" s="6"/>
      <c r="G25" s="9"/>
      <c r="H25" s="11">
        <f>H26+H27</f>
        <v>-7487.64</v>
      </c>
      <c r="I25" s="9">
        <v>0</v>
      </c>
      <c r="J25" s="55">
        <f>H25-I25</f>
        <v>-7487.64</v>
      </c>
      <c r="K25" s="50"/>
      <c r="L25" s="51"/>
      <c r="M25" s="35"/>
      <c r="N25" s="51"/>
      <c r="O25" s="6"/>
    </row>
    <row r="26" spans="1:15" ht="15" customHeight="1">
      <c r="A26" s="14"/>
      <c r="B26" s="52" t="s">
        <v>28</v>
      </c>
      <c r="C26" s="50"/>
      <c r="D26" s="51"/>
      <c r="E26" s="12" t="s">
        <v>16</v>
      </c>
      <c r="F26" s="6"/>
      <c r="G26" s="9"/>
      <c r="H26" s="11">
        <v>123.91</v>
      </c>
      <c r="I26" s="9"/>
      <c r="J26" s="35"/>
      <c r="K26" s="50"/>
      <c r="L26" s="51"/>
      <c r="M26" s="35"/>
      <c r="N26" s="51"/>
      <c r="O26" s="6"/>
    </row>
    <row r="27" spans="1:15" ht="15" customHeight="1">
      <c r="A27" s="14"/>
      <c r="B27" s="52" t="s">
        <v>29</v>
      </c>
      <c r="C27" s="50"/>
      <c r="D27" s="51"/>
      <c r="E27" s="12" t="s">
        <v>16</v>
      </c>
      <c r="F27" s="6"/>
      <c r="G27" s="9"/>
      <c r="H27" s="6">
        <v>-7611.55</v>
      </c>
      <c r="I27" s="9"/>
      <c r="J27" s="35"/>
      <c r="K27" s="50"/>
      <c r="L27" s="51"/>
      <c r="M27" s="35"/>
      <c r="N27" s="51"/>
      <c r="O27" s="6"/>
    </row>
    <row r="28" spans="1:15" ht="15" customHeight="1">
      <c r="A28" s="20"/>
      <c r="B28" s="52" t="s">
        <v>30</v>
      </c>
      <c r="C28" s="50"/>
      <c r="D28" s="51"/>
      <c r="E28" s="12" t="s">
        <v>16</v>
      </c>
      <c r="F28" s="6"/>
      <c r="G28" s="21"/>
      <c r="H28" s="6"/>
      <c r="I28" s="21">
        <v>0</v>
      </c>
      <c r="J28" s="35"/>
      <c r="K28" s="50"/>
      <c r="L28" s="51"/>
      <c r="M28" s="35"/>
      <c r="N28" s="51"/>
      <c r="O28" s="6"/>
    </row>
    <row r="29" spans="1:15" ht="15" customHeight="1">
      <c r="A29" s="18">
        <v>6</v>
      </c>
      <c r="B29" s="54" t="s">
        <v>32</v>
      </c>
      <c r="C29" s="50"/>
      <c r="D29" s="51"/>
      <c r="E29" s="19"/>
      <c r="F29" s="6"/>
      <c r="G29" s="13">
        <v>706703.71</v>
      </c>
      <c r="H29" s="11">
        <v>635925.61</v>
      </c>
      <c r="I29" s="13">
        <v>706703.71</v>
      </c>
      <c r="J29" s="55">
        <v>-70778.1</v>
      </c>
      <c r="K29" s="50"/>
      <c r="L29" s="51"/>
      <c r="M29" s="55">
        <v>72637.17</v>
      </c>
      <c r="N29" s="51"/>
      <c r="O29" s="6"/>
    </row>
    <row r="30" spans="1:15" ht="23.25" customHeight="1">
      <c r="A30" s="14"/>
      <c r="B30" s="52" t="s">
        <v>33</v>
      </c>
      <c r="C30" s="50"/>
      <c r="D30" s="51"/>
      <c r="E30" s="12" t="s">
        <v>16</v>
      </c>
      <c r="F30" s="6"/>
      <c r="G30" s="13">
        <v>1671.24</v>
      </c>
      <c r="H30" s="11">
        <v>3530.31</v>
      </c>
      <c r="I30" s="13">
        <v>1671.24</v>
      </c>
      <c r="J30" s="55">
        <v>1859.07</v>
      </c>
      <c r="K30" s="50"/>
      <c r="L30" s="51"/>
      <c r="M30" s="35"/>
      <c r="N30" s="51"/>
      <c r="O30" s="24" t="s">
        <v>62</v>
      </c>
    </row>
    <row r="31" spans="1:15" ht="21.75" customHeight="1">
      <c r="A31" s="14"/>
      <c r="B31" s="52" t="s">
        <v>34</v>
      </c>
      <c r="C31" s="50"/>
      <c r="D31" s="51"/>
      <c r="E31" s="12" t="s">
        <v>16</v>
      </c>
      <c r="F31" s="6"/>
      <c r="G31" s="13">
        <v>126555.63</v>
      </c>
      <c r="H31" s="11">
        <v>115209.1</v>
      </c>
      <c r="I31" s="13">
        <v>126555.63</v>
      </c>
      <c r="J31" s="55">
        <v>-11346.53</v>
      </c>
      <c r="K31" s="50"/>
      <c r="L31" s="51"/>
      <c r="M31" s="55">
        <v>11346.53</v>
      </c>
      <c r="N31" s="51"/>
      <c r="O31" s="24" t="s">
        <v>63</v>
      </c>
    </row>
    <row r="32" spans="1:15" ht="15" customHeight="1">
      <c r="A32" s="14"/>
      <c r="B32" s="52" t="s">
        <v>35</v>
      </c>
      <c r="C32" s="50"/>
      <c r="D32" s="51"/>
      <c r="E32" s="12" t="s">
        <v>16</v>
      </c>
      <c r="F32" s="6"/>
      <c r="G32" s="11" t="s">
        <v>36</v>
      </c>
      <c r="H32" s="11" t="s">
        <v>36</v>
      </c>
      <c r="I32" s="11" t="s">
        <v>36</v>
      </c>
      <c r="J32" s="35"/>
      <c r="K32" s="50"/>
      <c r="L32" s="51"/>
      <c r="M32" s="35"/>
      <c r="N32" s="51"/>
      <c r="O32" s="6"/>
    </row>
    <row r="33" spans="1:15" ht="24" customHeight="1">
      <c r="A33" s="14"/>
      <c r="B33" s="52" t="s">
        <v>37</v>
      </c>
      <c r="C33" s="50"/>
      <c r="D33" s="51"/>
      <c r="E33" s="22" t="s">
        <v>16</v>
      </c>
      <c r="F33" s="6"/>
      <c r="G33" s="11">
        <v>83453.4</v>
      </c>
      <c r="H33" s="11">
        <v>75402.68</v>
      </c>
      <c r="I33" s="11">
        <v>83453.4</v>
      </c>
      <c r="J33" s="55">
        <v>-8050.72</v>
      </c>
      <c r="K33" s="50"/>
      <c r="L33" s="51"/>
      <c r="M33" s="55">
        <v>8050.72</v>
      </c>
      <c r="N33" s="51"/>
      <c r="O33" s="24" t="s">
        <v>63</v>
      </c>
    </row>
    <row r="34" spans="1:15" ht="23.25" customHeight="1">
      <c r="A34" s="14"/>
      <c r="B34" s="52" t="s">
        <v>38</v>
      </c>
      <c r="C34" s="50"/>
      <c r="D34" s="51"/>
      <c r="E34" s="22" t="s">
        <v>16</v>
      </c>
      <c r="F34" s="6"/>
      <c r="G34" s="11">
        <v>495023.44</v>
      </c>
      <c r="H34" s="11">
        <v>441783.52</v>
      </c>
      <c r="I34" s="11">
        <v>495023.44</v>
      </c>
      <c r="J34" s="55">
        <v>-53239.92</v>
      </c>
      <c r="K34" s="50"/>
      <c r="L34" s="51"/>
      <c r="M34" s="55">
        <v>53239.92</v>
      </c>
      <c r="N34" s="51"/>
      <c r="O34" s="24" t="s">
        <v>64</v>
      </c>
    </row>
    <row r="35" ht="15" customHeight="1"/>
    <row r="38" spans="1:4" ht="26.25" customHeight="1">
      <c r="A38" s="42" t="s">
        <v>50</v>
      </c>
      <c r="B38" s="43"/>
      <c r="C38" s="43"/>
      <c r="D38" s="44"/>
    </row>
    <row r="39" spans="1:4" ht="12.75">
      <c r="A39" s="48" t="s">
        <v>51</v>
      </c>
      <c r="B39" s="46"/>
      <c r="C39" s="26" t="s">
        <v>13</v>
      </c>
      <c r="D39" s="26" t="s">
        <v>52</v>
      </c>
    </row>
    <row r="40" spans="1:4" ht="12.75">
      <c r="A40" s="46" t="s">
        <v>59</v>
      </c>
      <c r="B40" s="46"/>
      <c r="C40" s="27">
        <v>60.4</v>
      </c>
      <c r="D40" s="27">
        <v>1252.77</v>
      </c>
    </row>
    <row r="41" spans="1:4" ht="12.75">
      <c r="A41" s="46"/>
      <c r="B41" s="46"/>
      <c r="C41" s="27"/>
      <c r="D41" s="27"/>
    </row>
    <row r="42" spans="1:4" ht="12.75">
      <c r="A42" s="45" t="s">
        <v>53</v>
      </c>
      <c r="B42" s="46"/>
      <c r="C42" s="28">
        <f>C40</f>
        <v>60.4</v>
      </c>
      <c r="D42" s="28">
        <f>D40</f>
        <v>1252.77</v>
      </c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7" spans="7:14" ht="12.75">
      <c r="G47" s="47" t="s">
        <v>54</v>
      </c>
      <c r="H47" s="47"/>
      <c r="I47" s="47"/>
      <c r="J47" s="47"/>
      <c r="K47" s="47"/>
      <c r="L47" s="47"/>
      <c r="M47" s="47"/>
      <c r="N47" s="47"/>
    </row>
    <row r="48" spans="7:14" ht="12.75">
      <c r="G48" s="25"/>
      <c r="H48" s="25"/>
      <c r="I48" s="25"/>
      <c r="J48" s="25"/>
      <c r="K48" s="25"/>
      <c r="L48" s="25"/>
      <c r="M48" s="25"/>
      <c r="N48" s="25"/>
    </row>
    <row r="49" spans="1:3" ht="12.75" customHeight="1">
      <c r="A49" s="31" t="s">
        <v>55</v>
      </c>
      <c r="B49" s="31"/>
      <c r="C49" s="31"/>
    </row>
    <row r="50" spans="1:12" ht="12.75">
      <c r="A50" s="31" t="s">
        <v>56</v>
      </c>
      <c r="B50" s="31"/>
      <c r="G50" s="47" t="s">
        <v>57</v>
      </c>
      <c r="H50" s="47"/>
      <c r="I50" s="47"/>
      <c r="J50" s="47"/>
      <c r="K50" s="47"/>
      <c r="L50" s="47"/>
    </row>
    <row r="51" spans="1:2" ht="12.75">
      <c r="A51" s="31" t="s">
        <v>58</v>
      </c>
      <c r="B51" s="31"/>
    </row>
  </sheetData>
  <sheetProtection/>
  <mergeCells count="106">
    <mergeCell ref="B1:O1"/>
    <mergeCell ref="B2:O2"/>
    <mergeCell ref="B3:O3"/>
    <mergeCell ref="B31:D31"/>
    <mergeCell ref="J31:L31"/>
    <mergeCell ref="M31:N31"/>
    <mergeCell ref="B29:D29"/>
    <mergeCell ref="J29:L29"/>
    <mergeCell ref="M29:N29"/>
    <mergeCell ref="B30:D30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B10:D10"/>
    <mergeCell ref="J10:L10"/>
    <mergeCell ref="M10:N10"/>
    <mergeCell ref="B4:D4"/>
    <mergeCell ref="J4:L4"/>
    <mergeCell ref="M4:N4"/>
    <mergeCell ref="B24:D24"/>
    <mergeCell ref="J24:L24"/>
    <mergeCell ref="M24:N24"/>
    <mergeCell ref="B6:D6"/>
    <mergeCell ref="J6:L6"/>
    <mergeCell ref="M6:N6"/>
    <mergeCell ref="B8:D8"/>
    <mergeCell ref="G50:L50"/>
    <mergeCell ref="A49:C49"/>
    <mergeCell ref="A50:B50"/>
    <mergeCell ref="A39:B39"/>
    <mergeCell ref="A40:B40"/>
    <mergeCell ref="A41:B41"/>
    <mergeCell ref="A51:B51"/>
    <mergeCell ref="B7:D7"/>
    <mergeCell ref="J7:L7"/>
    <mergeCell ref="M7:N7"/>
    <mergeCell ref="B5:D5"/>
    <mergeCell ref="J5:L5"/>
    <mergeCell ref="M5:N5"/>
    <mergeCell ref="A38:D38"/>
    <mergeCell ref="A42:B42"/>
    <mergeCell ref="G47:N47"/>
  </mergeCells>
  <printOptions/>
  <pageMargins left="0.24" right="0.16" top="0.2" bottom="0.35433070866141736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2015-03-25T07:42:48Z</cp:lastPrinted>
  <dcterms:created xsi:type="dcterms:W3CDTF">2015-01-22T06:25:20Z</dcterms:created>
  <dcterms:modified xsi:type="dcterms:W3CDTF">2015-03-25T07:42:55Z</dcterms:modified>
  <cp:category/>
  <cp:version/>
  <cp:contentType/>
  <cp:contentStatus/>
</cp:coreProperties>
</file>