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<sst xmlns="http://schemas.openxmlformats.org/spreadsheetml/2006/main" count="94" uniqueCount="62">
  <si>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</si>
  <si>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</si>
  <si>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ул, д.31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</si>
  <si>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</si>
  <si>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</si>
  <si>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</si>
  <si>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</si>
  <si>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</si>
  <si>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</si>
  <si>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</si>
  <si>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</si>
  <si>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</si>
  <si>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</si>
  <si>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</si>
  <si>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</si>
  <si>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</si>
  <si>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</si>
  <si>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</si>
  <si>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</si>
  <si>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</si>
  <si>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</si>
  <si>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</si>
  <si>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</si>
  <si>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</si>
  <si>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</si>
  <si>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</si>
  <si>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</si>
  <si>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</si>
  <si>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</si>
  <si>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</si>
  <si>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</si>
  <si>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</si>
  <si>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</si>
  <si>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</si>
  <si>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</si>
  <si>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</si>
  <si>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</si>
  <si>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</si>
  <si>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</si>
  <si>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</si>
  <si>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</si>
  <si>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</si>
  <si>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</si>
  <si>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</si>
  <si>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</si>
  <si>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</si>
  <si>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</si>
  <si>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</si>
  <si>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</si>
  <si>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</si>
  <si>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</si>
  <si>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</si>
  <si>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</si>
  <si>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</si>
  <si>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</si>
  <si>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</si>
  <si>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</si>
  <si>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</si>
  <si>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</si>
  <si>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ремонт системы ХВС в кв.14,18</t>
  </si>
  <si>
    <t>ремонт системы ХВС  кв.1-4</t>
  </si>
  <si>
    <t>замена задвижек на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</si>
</sst>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E22" sqref="E22:E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625" style="1" customWidth="1"/>
    <col min="7" max="7" width="11.1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125" style="1" customWidth="1"/>
    <col min="16" max="16384" width="9.125" style="1" customWidth="1"/>
  </cols>
  <sheetData>
    <row r="1" spans="2:15" ht="18" customHeight="1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2.75" customHeight="1">
      <c r="B2" s="57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15" ht="20.25" customHeight="1">
      <c r="B3" s="58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48" customHeight="1">
      <c r="A4" s="2" t="s">
        <v>3</v>
      </c>
      <c r="B4" s="36" t="s">
        <v>4</v>
      </c>
      <c r="C4" s="37"/>
      <c r="D4" s="38"/>
      <c r="E4" s="3" t="s">
        <v>5</v>
      </c>
      <c r="F4" s="2" t="s">
        <v>6</v>
      </c>
      <c r="G4" s="22" t="s">
        <v>39</v>
      </c>
      <c r="H4" s="2" t="s">
        <v>7</v>
      </c>
      <c r="I4" s="3" t="s">
        <v>8</v>
      </c>
      <c r="J4" s="36" t="s">
        <v>9</v>
      </c>
      <c r="K4" s="37"/>
      <c r="L4" s="38"/>
      <c r="M4" s="36" t="s">
        <v>10</v>
      </c>
      <c r="N4" s="39"/>
      <c r="O4" s="2" t="s">
        <v>11</v>
      </c>
    </row>
    <row r="5" spans="1:15" ht="15.75" customHeight="1">
      <c r="A5" s="4"/>
      <c r="B5" s="43" t="s">
        <v>12</v>
      </c>
      <c r="C5" s="37"/>
      <c r="D5" s="38"/>
      <c r="E5" s="5" t="s">
        <v>13</v>
      </c>
      <c r="F5" s="6"/>
      <c r="G5" s="7">
        <v>661.1</v>
      </c>
      <c r="H5" s="11"/>
      <c r="I5" s="8"/>
      <c r="J5" s="44"/>
      <c r="K5" s="37"/>
      <c r="L5" s="38"/>
      <c r="M5" s="44"/>
      <c r="N5" s="45"/>
      <c r="O5" s="6"/>
    </row>
    <row r="6" spans="1:15" ht="26.25" customHeight="1">
      <c r="A6" s="10">
        <v>1</v>
      </c>
      <c r="B6" s="46" t="s">
        <v>14</v>
      </c>
      <c r="C6" s="37"/>
      <c r="D6" s="38"/>
      <c r="E6" s="8"/>
      <c r="F6" s="11">
        <f>SUM(F7:F15)</f>
        <v>6.84</v>
      </c>
      <c r="G6" s="7">
        <f>SUM(G7:G15)</f>
        <v>54263.08800000001</v>
      </c>
      <c r="H6" s="11">
        <v>54781.1</v>
      </c>
      <c r="I6" s="7">
        <f>G6</f>
        <v>54263.08800000001</v>
      </c>
      <c r="J6" s="47">
        <f>H6-G6</f>
        <v>518.0119999999879</v>
      </c>
      <c r="K6" s="37"/>
      <c r="L6" s="38"/>
      <c r="M6" s="44"/>
      <c r="N6" s="45"/>
      <c r="O6" s="23" t="s">
        <v>40</v>
      </c>
    </row>
    <row r="7" spans="1:15" ht="14.25" customHeight="1">
      <c r="A7" s="4">
        <v>1.1</v>
      </c>
      <c r="B7" s="43" t="s">
        <v>15</v>
      </c>
      <c r="C7" s="37"/>
      <c r="D7" s="38"/>
      <c r="E7" s="5" t="s">
        <v>16</v>
      </c>
      <c r="F7" s="11">
        <v>0.76</v>
      </c>
      <c r="G7" s="7">
        <f>F7*G5*12</f>
        <v>6029.232</v>
      </c>
      <c r="H7" s="11">
        <f>H6/G6*G7</f>
        <v>6086.788888888887</v>
      </c>
      <c r="I7" s="7">
        <f aca="true" t="shared" si="0" ref="I7:I15">G7</f>
        <v>6029.232</v>
      </c>
      <c r="J7" s="47">
        <f aca="true" t="shared" si="1" ref="J7:J15">H7-G7</f>
        <v>57.55688888888744</v>
      </c>
      <c r="K7" s="37"/>
      <c r="L7" s="38"/>
      <c r="M7" s="44"/>
      <c r="N7" s="45"/>
      <c r="O7" s="23" t="s">
        <v>41</v>
      </c>
    </row>
    <row r="8" spans="1:15" ht="15" customHeight="1">
      <c r="A8" s="4">
        <v>1.2</v>
      </c>
      <c r="B8" s="43" t="s">
        <v>17</v>
      </c>
      <c r="C8" s="37"/>
      <c r="D8" s="38"/>
      <c r="E8" s="5" t="s">
        <v>16</v>
      </c>
      <c r="F8" s="11">
        <v>1.09</v>
      </c>
      <c r="G8" s="7">
        <f>F8*G5*12</f>
        <v>8647.188</v>
      </c>
      <c r="H8" s="11">
        <f>H6/G6*G8</f>
        <v>8729.736695906431</v>
      </c>
      <c r="I8" s="7">
        <f t="shared" si="0"/>
        <v>8647.188</v>
      </c>
      <c r="J8" s="47">
        <f t="shared" si="1"/>
        <v>82.54869590643102</v>
      </c>
      <c r="K8" s="37"/>
      <c r="L8" s="38"/>
      <c r="M8" s="44"/>
      <c r="N8" s="45"/>
      <c r="O8" s="23" t="s">
        <v>41</v>
      </c>
    </row>
    <row r="9" spans="1:15" ht="15" customHeight="1">
      <c r="A9" s="4">
        <v>1.3</v>
      </c>
      <c r="B9" s="43" t="s">
        <v>18</v>
      </c>
      <c r="C9" s="37"/>
      <c r="D9" s="38"/>
      <c r="E9" s="5" t="s">
        <v>16</v>
      </c>
      <c r="F9" s="11">
        <v>1.85</v>
      </c>
      <c r="G9" s="7">
        <f>F9*G5*12</f>
        <v>14676.420000000002</v>
      </c>
      <c r="H9" s="11">
        <f>H6/G6*G9</f>
        <v>14816.52558479532</v>
      </c>
      <c r="I9" s="7">
        <f t="shared" si="0"/>
        <v>14676.420000000002</v>
      </c>
      <c r="J9" s="47">
        <f t="shared" si="1"/>
        <v>140.10558479531755</v>
      </c>
      <c r="K9" s="37"/>
      <c r="L9" s="38"/>
      <c r="M9" s="44"/>
      <c r="N9" s="45"/>
      <c r="O9" s="23" t="s">
        <v>41</v>
      </c>
    </row>
    <row r="10" spans="1:15" ht="15" customHeight="1">
      <c r="A10" s="4">
        <v>1.4</v>
      </c>
      <c r="B10" s="43" t="s">
        <v>19</v>
      </c>
      <c r="C10" s="37"/>
      <c r="D10" s="38"/>
      <c r="E10" s="5" t="s">
        <v>16</v>
      </c>
      <c r="F10" s="11">
        <v>1.43</v>
      </c>
      <c r="G10" s="7">
        <f>F10*G5*12</f>
        <v>11344.476</v>
      </c>
      <c r="H10" s="11">
        <f>H6/G6*G10</f>
        <v>11452.773830409355</v>
      </c>
      <c r="I10" s="7">
        <f t="shared" si="0"/>
        <v>11344.476</v>
      </c>
      <c r="J10" s="47">
        <f t="shared" si="1"/>
        <v>108.29783040935399</v>
      </c>
      <c r="K10" s="37"/>
      <c r="L10" s="38"/>
      <c r="M10" s="44"/>
      <c r="N10" s="45"/>
      <c r="O10" s="23" t="s">
        <v>42</v>
      </c>
    </row>
    <row r="11" spans="1:15" ht="15" customHeight="1">
      <c r="A11" s="4">
        <v>1.5</v>
      </c>
      <c r="B11" s="43" t="s">
        <v>20</v>
      </c>
      <c r="C11" s="37"/>
      <c r="D11" s="38"/>
      <c r="E11" s="5" t="s">
        <v>16</v>
      </c>
      <c r="F11" s="11">
        <v>1.16</v>
      </c>
      <c r="G11" s="7">
        <f>F11*G5*12</f>
        <v>9202.511999999999</v>
      </c>
      <c r="H11" s="11">
        <f>H6/G6*G11</f>
        <v>9290.36198830409</v>
      </c>
      <c r="I11" s="7">
        <f t="shared" si="0"/>
        <v>9202.511999999999</v>
      </c>
      <c r="J11" s="47">
        <f t="shared" si="1"/>
        <v>87.84998830409131</v>
      </c>
      <c r="K11" s="37"/>
      <c r="L11" s="38"/>
      <c r="M11" s="44"/>
      <c r="N11" s="45"/>
      <c r="O11" s="23" t="s">
        <v>43</v>
      </c>
    </row>
    <row r="12" spans="1:15" ht="15" customHeight="1">
      <c r="A12" s="4">
        <v>1.6</v>
      </c>
      <c r="B12" s="43" t="s">
        <v>21</v>
      </c>
      <c r="C12" s="37"/>
      <c r="D12" s="38"/>
      <c r="E12" s="5" t="s">
        <v>16</v>
      </c>
      <c r="F12" s="11">
        <v>0.31</v>
      </c>
      <c r="G12" s="7">
        <f>F12*G5*12</f>
        <v>2459.292</v>
      </c>
      <c r="H12" s="11">
        <f>H6/G6*G12</f>
        <v>2482.769152046783</v>
      </c>
      <c r="I12" s="7">
        <f t="shared" si="0"/>
        <v>2459.292</v>
      </c>
      <c r="J12" s="47">
        <f t="shared" si="1"/>
        <v>23.477152046782976</v>
      </c>
      <c r="K12" s="37"/>
      <c r="L12" s="38"/>
      <c r="M12" s="44"/>
      <c r="N12" s="45"/>
      <c r="O12" s="23" t="s">
        <v>44</v>
      </c>
    </row>
    <row r="13" spans="1:15" ht="35.25" customHeight="1">
      <c r="A13" s="4">
        <v>1.7</v>
      </c>
      <c r="B13" s="43" t="s">
        <v>22</v>
      </c>
      <c r="C13" s="37"/>
      <c r="D13" s="38"/>
      <c r="E13" s="12" t="s">
        <v>16</v>
      </c>
      <c r="F13" s="11">
        <v>0.08</v>
      </c>
      <c r="G13" s="13">
        <f>F13*G5*12</f>
        <v>634.6560000000001</v>
      </c>
      <c r="H13" s="11">
        <f>H6/G6*G13</f>
        <v>640.7146198830408</v>
      </c>
      <c r="I13" s="7">
        <f t="shared" si="0"/>
        <v>634.6560000000001</v>
      </c>
      <c r="J13" s="47">
        <f t="shared" si="1"/>
        <v>6.058619883040706</v>
      </c>
      <c r="K13" s="37"/>
      <c r="L13" s="38"/>
      <c r="M13" s="44"/>
      <c r="N13" s="38"/>
      <c r="O13" s="23" t="s">
        <v>45</v>
      </c>
    </row>
    <row r="14" spans="1:15" ht="24.75" customHeight="1">
      <c r="A14" s="14">
        <v>1.8</v>
      </c>
      <c r="B14" s="43" t="s">
        <v>23</v>
      </c>
      <c r="C14" s="37"/>
      <c r="D14" s="38"/>
      <c r="E14" s="12" t="s">
        <v>16</v>
      </c>
      <c r="F14" s="11">
        <v>0.09</v>
      </c>
      <c r="G14" s="13">
        <f>F14*G5*12</f>
        <v>713.988</v>
      </c>
      <c r="H14" s="11">
        <f>H6/G6*G14</f>
        <v>720.803947368421</v>
      </c>
      <c r="I14" s="7">
        <f t="shared" si="0"/>
        <v>713.988</v>
      </c>
      <c r="J14" s="47">
        <f t="shared" si="1"/>
        <v>6.815947368420893</v>
      </c>
      <c r="K14" s="37"/>
      <c r="L14" s="38"/>
      <c r="M14" s="44"/>
      <c r="N14" s="38"/>
      <c r="O14" s="23" t="s">
        <v>46</v>
      </c>
    </row>
    <row r="15" spans="1:15" ht="34.5" customHeight="1">
      <c r="A15" s="14">
        <v>1.9</v>
      </c>
      <c r="B15" s="43" t="s">
        <v>24</v>
      </c>
      <c r="C15" s="37"/>
      <c r="D15" s="38"/>
      <c r="E15" s="15" t="s">
        <v>16</v>
      </c>
      <c r="F15" s="11">
        <v>0.07</v>
      </c>
      <c r="G15" s="16">
        <f>F15*G5*12</f>
        <v>555.3240000000001</v>
      </c>
      <c r="H15" s="11">
        <f>H6/G6*G15</f>
        <v>560.6252923976607</v>
      </c>
      <c r="I15" s="7">
        <f t="shared" si="0"/>
        <v>555.3240000000001</v>
      </c>
      <c r="J15" s="47">
        <f t="shared" si="1"/>
        <v>5.301292397660632</v>
      </c>
      <c r="K15" s="37"/>
      <c r="L15" s="38"/>
      <c r="M15" s="44"/>
      <c r="N15" s="48"/>
      <c r="O15" s="23" t="s">
        <v>47</v>
      </c>
    </row>
    <row r="16" spans="1:15" ht="14.25" customHeight="1">
      <c r="A16" s="17">
        <v>2</v>
      </c>
      <c r="B16" s="46" t="s">
        <v>25</v>
      </c>
      <c r="C16" s="49"/>
      <c r="D16" s="48"/>
      <c r="E16" s="12" t="s">
        <v>16</v>
      </c>
      <c r="F16" s="11">
        <v>2.84</v>
      </c>
      <c r="G16" s="13">
        <v>22530.24</v>
      </c>
      <c r="H16" s="11">
        <v>22713.79</v>
      </c>
      <c r="I16" s="13">
        <v>22530.24</v>
      </c>
      <c r="J16" s="47">
        <v>183.55</v>
      </c>
      <c r="K16" s="49"/>
      <c r="L16" s="48"/>
      <c r="M16" s="44"/>
      <c r="N16" s="48"/>
      <c r="O16" s="23" t="s">
        <v>48</v>
      </c>
    </row>
    <row r="17" spans="1:15" ht="14.25" customHeight="1">
      <c r="A17" s="18">
        <v>3</v>
      </c>
      <c r="B17" s="46" t="s">
        <v>26</v>
      </c>
      <c r="C17" s="49"/>
      <c r="D17" s="48"/>
      <c r="E17" s="12" t="s">
        <v>16</v>
      </c>
      <c r="F17" s="6"/>
      <c r="G17" s="9"/>
      <c r="H17" s="6"/>
      <c r="I17" s="9"/>
      <c r="J17" s="44"/>
      <c r="K17" s="49"/>
      <c r="L17" s="48"/>
      <c r="M17" s="44"/>
      <c r="N17" s="48"/>
      <c r="O17" s="6"/>
    </row>
    <row r="18" spans="1:15" ht="15" customHeight="1">
      <c r="A18" s="18">
        <v>4</v>
      </c>
      <c r="B18" s="46" t="s">
        <v>27</v>
      </c>
      <c r="C18" s="49"/>
      <c r="D18" s="48"/>
      <c r="E18" s="12" t="s">
        <v>16</v>
      </c>
      <c r="F18" s="11">
        <v>1.56</v>
      </c>
      <c r="G18" s="9"/>
      <c r="H18" s="11">
        <f>H19+H20</f>
        <v>34035.65</v>
      </c>
      <c r="I18" s="13">
        <f>I21</f>
        <v>15289.88</v>
      </c>
      <c r="J18" s="47">
        <f>H18-I18</f>
        <v>18745.770000000004</v>
      </c>
      <c r="K18" s="49"/>
      <c r="L18" s="48"/>
      <c r="M18" s="44"/>
      <c r="N18" s="48"/>
      <c r="O18" s="6"/>
    </row>
    <row r="19" spans="1:15" ht="15" customHeight="1">
      <c r="A19" s="14"/>
      <c r="B19" s="43" t="s">
        <v>28</v>
      </c>
      <c r="C19" s="49"/>
      <c r="D19" s="48"/>
      <c r="E19" s="12" t="s">
        <v>16</v>
      </c>
      <c r="F19" s="6"/>
      <c r="G19" s="13">
        <v>12375.84</v>
      </c>
      <c r="H19" s="11">
        <v>12504.13</v>
      </c>
      <c r="I19" s="9"/>
      <c r="J19" s="44"/>
      <c r="K19" s="49"/>
      <c r="L19" s="48"/>
      <c r="M19" s="44"/>
      <c r="N19" s="48"/>
      <c r="O19" s="6"/>
    </row>
    <row r="20" spans="1:15" ht="15" customHeight="1">
      <c r="A20" s="14"/>
      <c r="B20" s="43" t="s">
        <v>29</v>
      </c>
      <c r="C20" s="49"/>
      <c r="D20" s="48"/>
      <c r="E20" s="12" t="s">
        <v>16</v>
      </c>
      <c r="F20" s="6"/>
      <c r="G20" s="9"/>
      <c r="H20" s="11">
        <v>21531.52</v>
      </c>
      <c r="I20" s="9"/>
      <c r="J20" s="44"/>
      <c r="K20" s="49"/>
      <c r="L20" s="48"/>
      <c r="M20" s="44"/>
      <c r="N20" s="48"/>
      <c r="O20" s="6"/>
    </row>
    <row r="21" spans="1:15" ht="15" customHeight="1">
      <c r="A21" s="14"/>
      <c r="B21" s="43" t="s">
        <v>30</v>
      </c>
      <c r="C21" s="49"/>
      <c r="D21" s="48"/>
      <c r="E21" s="12" t="s">
        <v>16</v>
      </c>
      <c r="F21" s="6"/>
      <c r="G21" s="9"/>
      <c r="H21" s="6"/>
      <c r="I21" s="13">
        <v>15289.88</v>
      </c>
      <c r="J21" s="44"/>
      <c r="K21" s="49"/>
      <c r="L21" s="48"/>
      <c r="M21" s="44"/>
      <c r="N21" s="48"/>
      <c r="O21" s="6"/>
    </row>
    <row r="22" spans="1:15" ht="15" customHeight="1">
      <c r="A22" s="18">
        <v>5</v>
      </c>
      <c r="B22" s="46" t="s">
        <v>31</v>
      </c>
      <c r="C22" s="49"/>
      <c r="D22" s="48"/>
      <c r="E22" s="12" t="s">
        <v>16</v>
      </c>
      <c r="F22" s="11">
        <v>1.5</v>
      </c>
      <c r="G22" s="9"/>
      <c r="H22" s="11">
        <f>H23+H24</f>
        <v>54813.16</v>
      </c>
      <c r="I22" s="9">
        <v>0</v>
      </c>
      <c r="J22" s="47">
        <f>H22-I22</f>
        <v>54813.16</v>
      </c>
      <c r="K22" s="49"/>
      <c r="L22" s="48"/>
      <c r="M22" s="44"/>
      <c r="N22" s="48"/>
      <c r="O22" s="6"/>
    </row>
    <row r="23" spans="1:15" ht="15" customHeight="1">
      <c r="A23" s="14"/>
      <c r="B23" s="43" t="s">
        <v>28</v>
      </c>
      <c r="C23" s="49"/>
      <c r="D23" s="48"/>
      <c r="E23" s="12" t="s">
        <v>16</v>
      </c>
      <c r="F23" s="6"/>
      <c r="G23" s="13">
        <v>8456.4</v>
      </c>
      <c r="H23" s="11">
        <v>9653.62</v>
      </c>
      <c r="I23" s="9"/>
      <c r="J23" s="44"/>
      <c r="K23" s="49"/>
      <c r="L23" s="48"/>
      <c r="M23" s="44"/>
      <c r="N23" s="48"/>
      <c r="O23" s="6"/>
    </row>
    <row r="24" spans="1:15" ht="15" customHeight="1">
      <c r="A24" s="14"/>
      <c r="B24" s="43" t="s">
        <v>29</v>
      </c>
      <c r="C24" s="49"/>
      <c r="D24" s="48"/>
      <c r="E24" s="12" t="s">
        <v>16</v>
      </c>
      <c r="F24" s="6"/>
      <c r="G24" s="9"/>
      <c r="H24" s="6">
        <v>45159.54</v>
      </c>
      <c r="I24" s="9"/>
      <c r="J24" s="44"/>
      <c r="K24" s="49"/>
      <c r="L24" s="48"/>
      <c r="M24" s="44"/>
      <c r="N24" s="48"/>
      <c r="O24" s="6"/>
    </row>
    <row r="25" spans="1:15" ht="15" customHeight="1">
      <c r="A25" s="19"/>
      <c r="B25" s="43" t="s">
        <v>30</v>
      </c>
      <c r="C25" s="49"/>
      <c r="D25" s="48"/>
      <c r="E25" s="12" t="s">
        <v>16</v>
      </c>
      <c r="F25" s="6"/>
      <c r="G25" s="20"/>
      <c r="H25" s="6"/>
      <c r="I25" s="20">
        <v>0</v>
      </c>
      <c r="J25" s="44"/>
      <c r="K25" s="49"/>
      <c r="L25" s="48"/>
      <c r="M25" s="44"/>
      <c r="N25" s="48"/>
      <c r="O25" s="6"/>
    </row>
    <row r="26" spans="1:15" ht="15" customHeight="1">
      <c r="A26" s="18">
        <v>6</v>
      </c>
      <c r="B26" s="46" t="s">
        <v>32</v>
      </c>
      <c r="C26" s="49"/>
      <c r="D26" s="48"/>
      <c r="E26" s="12" t="s">
        <v>16</v>
      </c>
      <c r="F26" s="6"/>
      <c r="G26" s="13">
        <v>261298.15</v>
      </c>
      <c r="H26" s="11">
        <v>266618.55</v>
      </c>
      <c r="I26" s="13">
        <v>261298.15</v>
      </c>
      <c r="J26" s="47">
        <v>5320.4</v>
      </c>
      <c r="K26" s="49"/>
      <c r="L26" s="48"/>
      <c r="M26" s="44"/>
      <c r="N26" s="48"/>
      <c r="O26" s="6"/>
    </row>
    <row r="27" spans="1:15" ht="21.75" customHeight="1">
      <c r="A27" s="14"/>
      <c r="B27" s="43" t="s">
        <v>33</v>
      </c>
      <c r="C27" s="49"/>
      <c r="D27" s="48"/>
      <c r="E27" s="12" t="s">
        <v>16</v>
      </c>
      <c r="F27" s="6"/>
      <c r="G27" s="13">
        <v>596.78</v>
      </c>
      <c r="H27" s="11">
        <v>1357</v>
      </c>
      <c r="I27" s="13">
        <v>596.78</v>
      </c>
      <c r="J27" s="47">
        <v>760.22</v>
      </c>
      <c r="K27" s="49"/>
      <c r="L27" s="48"/>
      <c r="M27" s="44"/>
      <c r="N27" s="48"/>
      <c r="O27" s="23" t="s">
        <v>54</v>
      </c>
    </row>
    <row r="28" spans="1:15" ht="22.5" customHeight="1">
      <c r="A28" s="14"/>
      <c r="B28" s="43" t="s">
        <v>34</v>
      </c>
      <c r="C28" s="49"/>
      <c r="D28" s="48"/>
      <c r="E28" s="12" t="s">
        <v>16</v>
      </c>
      <c r="F28" s="6"/>
      <c r="G28" s="13">
        <v>34273.91</v>
      </c>
      <c r="H28" s="11">
        <v>35249.78</v>
      </c>
      <c r="I28" s="13">
        <v>34273.91</v>
      </c>
      <c r="J28" s="47">
        <v>975.87</v>
      </c>
      <c r="K28" s="49"/>
      <c r="L28" s="48"/>
      <c r="M28" s="44"/>
      <c r="N28" s="48"/>
      <c r="O28" s="23" t="s">
        <v>55</v>
      </c>
    </row>
    <row r="29" spans="1:15" ht="15" customHeight="1">
      <c r="A29" s="14"/>
      <c r="B29" s="43" t="s">
        <v>35</v>
      </c>
      <c r="C29" s="49"/>
      <c r="D29" s="48"/>
      <c r="E29" s="12" t="s">
        <v>16</v>
      </c>
      <c r="F29" s="6"/>
      <c r="G29" s="11" t="s">
        <v>36</v>
      </c>
      <c r="H29" s="11" t="s">
        <v>36</v>
      </c>
      <c r="I29" s="11" t="s">
        <v>36</v>
      </c>
      <c r="J29" s="44"/>
      <c r="K29" s="49"/>
      <c r="L29" s="48"/>
      <c r="M29" s="44"/>
      <c r="N29" s="48"/>
      <c r="O29" s="6"/>
    </row>
    <row r="30" spans="1:15" ht="22.5" customHeight="1">
      <c r="A30" s="14"/>
      <c r="B30" s="43" t="s">
        <v>37</v>
      </c>
      <c r="C30" s="49"/>
      <c r="D30" s="48"/>
      <c r="E30" s="21" t="s">
        <v>16</v>
      </c>
      <c r="F30" s="6"/>
      <c r="G30" s="11">
        <v>22631.04</v>
      </c>
      <c r="H30" s="11">
        <v>23078.28</v>
      </c>
      <c r="I30" s="11">
        <v>22631.04</v>
      </c>
      <c r="J30" s="47">
        <v>447.24</v>
      </c>
      <c r="K30" s="49"/>
      <c r="L30" s="48"/>
      <c r="M30" s="44"/>
      <c r="N30" s="48"/>
      <c r="O30" s="23" t="s">
        <v>55</v>
      </c>
    </row>
    <row r="31" spans="1:15" ht="24" customHeight="1">
      <c r="A31" s="14"/>
      <c r="B31" s="43" t="s">
        <v>38</v>
      </c>
      <c r="C31" s="49"/>
      <c r="D31" s="48"/>
      <c r="E31" s="21" t="s">
        <v>16</v>
      </c>
      <c r="F31" s="6"/>
      <c r="G31" s="11">
        <v>203796.42</v>
      </c>
      <c r="H31" s="11">
        <v>206933.49</v>
      </c>
      <c r="I31" s="11">
        <v>203796.42</v>
      </c>
      <c r="J31" s="47">
        <v>3137.07</v>
      </c>
      <c r="K31" s="49"/>
      <c r="L31" s="48"/>
      <c r="M31" s="44"/>
      <c r="N31" s="48"/>
      <c r="O31" s="23" t="s">
        <v>56</v>
      </c>
    </row>
    <row r="32" ht="15" customHeight="1"/>
    <row r="33" ht="15" customHeight="1"/>
    <row r="34" spans="1:6" ht="15" customHeight="1">
      <c r="A34" s="50" t="s">
        <v>57</v>
      </c>
      <c r="B34" s="50"/>
      <c r="C34" s="50"/>
      <c r="D34" s="50"/>
      <c r="E34" s="50"/>
      <c r="F34" s="50"/>
    </row>
    <row r="35" spans="1:6" ht="15" customHeight="1">
      <c r="A35" s="51" t="s">
        <v>59</v>
      </c>
      <c r="B35" s="51"/>
      <c r="C35" s="51"/>
      <c r="D35" s="51"/>
      <c r="E35" s="30"/>
      <c r="F35" s="31">
        <v>3658</v>
      </c>
    </row>
    <row r="36" spans="1:6" ht="15" customHeight="1">
      <c r="A36" s="52" t="s">
        <v>60</v>
      </c>
      <c r="B36" s="53"/>
      <c r="C36" s="53"/>
      <c r="D36" s="54"/>
      <c r="E36" s="30"/>
      <c r="F36" s="31">
        <v>5492</v>
      </c>
    </row>
    <row r="37" spans="1:6" ht="15" customHeight="1">
      <c r="A37" s="51" t="s">
        <v>61</v>
      </c>
      <c r="B37" s="51"/>
      <c r="C37" s="51"/>
      <c r="D37" s="51"/>
      <c r="E37" s="30"/>
      <c r="F37" s="31">
        <v>6139.88</v>
      </c>
    </row>
    <row r="38" spans="1:6" ht="12.75">
      <c r="A38" s="50" t="s">
        <v>58</v>
      </c>
      <c r="B38" s="50"/>
      <c r="C38" s="50"/>
      <c r="D38" s="50"/>
      <c r="E38" s="30"/>
      <c r="F38" s="32">
        <f>SUM(F35:F37)</f>
        <v>15289.880000000001</v>
      </c>
    </row>
    <row r="39" spans="1:6" ht="12.75">
      <c r="A39" s="33"/>
      <c r="B39" s="33"/>
      <c r="C39" s="33"/>
      <c r="D39" s="33"/>
      <c r="E39" s="34"/>
      <c r="F39" s="35"/>
    </row>
    <row r="41" spans="2:9" ht="12.75">
      <c r="B41" s="24"/>
      <c r="C41" s="25"/>
      <c r="D41" s="26"/>
      <c r="E41" s="24" t="s">
        <v>49</v>
      </c>
      <c r="F41" s="27"/>
      <c r="G41" s="27"/>
      <c r="H41"/>
      <c r="I41"/>
    </row>
    <row r="42" spans="2:9" ht="12.75">
      <c r="B42" s="28"/>
      <c r="C42" s="26"/>
      <c r="D42" s="27"/>
      <c r="E42" s="27"/>
      <c r="F42" s="27"/>
      <c r="G42" s="27"/>
      <c r="H42"/>
      <c r="I42"/>
    </row>
    <row r="43" spans="2:9" ht="12.75">
      <c r="B43" s="27"/>
      <c r="C43" s="27"/>
      <c r="D43" s="27"/>
      <c r="E43" s="27"/>
      <c r="F43" s="27"/>
      <c r="G43" s="27"/>
      <c r="H43"/>
      <c r="I43"/>
    </row>
    <row r="44" spans="2:9" ht="12.75">
      <c r="B44" s="28"/>
      <c r="C44" s="27"/>
      <c r="D44" s="27"/>
      <c r="E44" s="27"/>
      <c r="F44" s="28" t="s">
        <v>50</v>
      </c>
      <c r="G44" s="29"/>
      <c r="H44" s="27"/>
      <c r="I44"/>
    </row>
    <row r="45" spans="1:9" ht="12.75">
      <c r="A45" s="40" t="s">
        <v>51</v>
      </c>
      <c r="B45" s="41"/>
      <c r="C45" s="29"/>
      <c r="D45" s="27"/>
      <c r="E45" s="27"/>
      <c r="F45" s="27"/>
      <c r="G45" s="27"/>
      <c r="H45"/>
      <c r="I45"/>
    </row>
    <row r="46" spans="1:9" ht="12.75">
      <c r="A46" s="42" t="s">
        <v>52</v>
      </c>
      <c r="B46" s="41"/>
      <c r="C46" s="29"/>
      <c r="D46" s="27"/>
      <c r="E46" s="27"/>
      <c r="F46" s="27"/>
      <c r="G46" s="27"/>
      <c r="H46"/>
      <c r="I46"/>
    </row>
    <row r="47" spans="1:9" ht="12.75">
      <c r="A47" s="42" t="s">
        <v>53</v>
      </c>
      <c r="B47" s="41"/>
      <c r="C47" s="29"/>
      <c r="D47" s="27"/>
      <c r="E47" s="27"/>
      <c r="F47" s="27"/>
      <c r="G47" s="27"/>
      <c r="H47"/>
      <c r="I47"/>
    </row>
  </sheetData>
  <sheetProtection/>
  <mergeCells count="95">
    <mergeCell ref="A34:F34"/>
    <mergeCell ref="A35:D35"/>
    <mergeCell ref="A37:D37"/>
    <mergeCell ref="A38:D38"/>
    <mergeCell ref="A36:D36"/>
    <mergeCell ref="B1:O1"/>
    <mergeCell ref="B2:O2"/>
    <mergeCell ref="B3:O3"/>
    <mergeCell ref="B28:D28"/>
    <mergeCell ref="J28:L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M26:N26"/>
    <mergeCell ref="B27:D27"/>
    <mergeCell ref="J27:L27"/>
    <mergeCell ref="M27:N27"/>
    <mergeCell ref="M28:N28"/>
    <mergeCell ref="B26:D26"/>
    <mergeCell ref="J26:L26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7:D7"/>
    <mergeCell ref="J7:L7"/>
    <mergeCell ref="M7:N7"/>
    <mergeCell ref="B8:D8"/>
    <mergeCell ref="J8:L8"/>
    <mergeCell ref="M8:N8"/>
    <mergeCell ref="B4:D4"/>
    <mergeCell ref="J4:L4"/>
    <mergeCell ref="M4:N4"/>
    <mergeCell ref="A45:B45"/>
    <mergeCell ref="A46:B46"/>
    <mergeCell ref="A47:B47"/>
    <mergeCell ref="B5:D5"/>
    <mergeCell ref="J5:L5"/>
    <mergeCell ref="M5:N5"/>
    <mergeCell ref="B6:D6"/>
  </mergeCells>
  <printOptions/>
  <pageMargins left="0.24" right="0.16" top="0.2" bottom="0.2" header="0.39" footer="0.23"/>
  <pageSetup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2015-03-25T09:55:25Z</cp:lastPrinted>
  <dcterms:created xsi:type="dcterms:W3CDTF">2015-01-22T06:17:24Z</dcterms:created>
  <dcterms:modified xsi:type="dcterms:W3CDTF">2015-03-25T09:55:33Z</dcterms:modified>
  <cp:category/>
  <cp:version/>
  <cp:contentType/>
  <cp:contentStatus/>
</cp:coreProperties>
</file>