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<sst xmlns="http://schemas.openxmlformats.org/spreadsheetml/2006/main" count="91" uniqueCount="58">
  <si>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</si>
  <si>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</si>
  <si>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</si>
  <si>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</si>
  <si>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</si>
  <si>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</si>
  <si>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</si>
  <si>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</si>
  <si>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</si>
  <si>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</si>
  <si>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</si>
  <si>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</si>
  <si>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</si>
  <si>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</si>
  <si>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</si>
  <si>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</si>
  <si>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</si>
  <si>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</si>
  <si>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</si>
  <si>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</si>
  <si>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</si>
  <si>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</si>
  <si>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</si>
  <si>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</si>
  <si>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</si>
  <si>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</si>
  <si>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</si>
  <si>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</si>
  <si>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</si>
  <si>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</si>
  <si>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</si>
  <si>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</si>
  <si>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</si>
  <si>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</si>
  <si>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</si>
  <si>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</si>
  <si>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</si>
  <si>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</si>
  <si>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</si>
  <si>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</si>
  <si>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</si>
  <si>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</si>
  <si>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</si>
  <si>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</si>
  <si>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</si>
  <si>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</si>
  <si>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</si>
  <si>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</si>
  <si>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</si>
  <si>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</si>
  <si>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</si>
  <si>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</si>
  <si>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</si>
  <si>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</si>
  <si>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дог-р с ООО "ЖЭУ-15"</t>
  </si>
  <si>
    <t>ОАО "Калужская сбытовая компания"</t>
  </si>
  <si>
    <t>ООО "Калужский областной 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</si>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</sst>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0" fillId="0" borderId="16" xfId="0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1">
      <selection activeCell="E23" sqref="E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1.25390625" style="1" customWidth="1"/>
    <col min="16" max="16384" width="9.125" style="1" customWidth="1"/>
  </cols>
  <sheetData>
    <row r="1" spans="3:13" ht="18" customHeight="1">
      <c r="C1" s="32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3:13" ht="12.75" customHeight="1"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3" ht="20.25" customHeight="1">
      <c r="C3" s="44" t="s">
        <v>2</v>
      </c>
      <c r="D3" s="45"/>
      <c r="E3" s="45"/>
      <c r="F3" s="45"/>
      <c r="G3" s="45"/>
      <c r="H3" s="45"/>
      <c r="I3" s="45"/>
      <c r="J3" s="45"/>
      <c r="K3" s="46"/>
      <c r="L3" s="46"/>
      <c r="M3" s="46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34" t="s">
        <v>9</v>
      </c>
      <c r="K4" s="35"/>
      <c r="L4" s="36"/>
      <c r="M4" s="34" t="s">
        <v>10</v>
      </c>
      <c r="N4" s="37"/>
      <c r="O4" s="2" t="s">
        <v>11</v>
      </c>
    </row>
    <row r="5" spans="1:15" ht="15.75" customHeight="1">
      <c r="A5" s="4"/>
      <c r="B5" s="38" t="s">
        <v>12</v>
      </c>
      <c r="C5" s="35"/>
      <c r="D5" s="36"/>
      <c r="E5" s="5" t="s">
        <v>13</v>
      </c>
      <c r="F5" s="6"/>
      <c r="G5" s="7">
        <v>645.5</v>
      </c>
      <c r="H5" s="6"/>
      <c r="I5" s="8"/>
      <c r="J5" s="39"/>
      <c r="K5" s="35"/>
      <c r="L5" s="36"/>
      <c r="M5" s="40"/>
      <c r="N5" s="41"/>
      <c r="O5" s="6"/>
    </row>
    <row r="6" spans="1:15" ht="26.25" customHeight="1">
      <c r="A6" s="10">
        <v>1</v>
      </c>
      <c r="B6" s="47" t="s">
        <v>14</v>
      </c>
      <c r="C6" s="35"/>
      <c r="D6" s="36"/>
      <c r="E6" s="8"/>
      <c r="F6" s="11">
        <f>SUM(F7:F15)</f>
        <v>6.84</v>
      </c>
      <c r="G6" s="7">
        <f>F6*G5*12</f>
        <v>52982.64</v>
      </c>
      <c r="H6" s="11">
        <v>48640.44</v>
      </c>
      <c r="I6" s="7">
        <f>G6</f>
        <v>52982.64</v>
      </c>
      <c r="J6" s="40">
        <f>H6-G6</f>
        <v>-4342.199999999997</v>
      </c>
      <c r="K6" s="35"/>
      <c r="L6" s="36"/>
      <c r="M6" s="40">
        <v>4342.2</v>
      </c>
      <c r="N6" s="36"/>
      <c r="O6" s="22" t="s">
        <v>54</v>
      </c>
    </row>
    <row r="7" spans="1:15" ht="14.25" customHeight="1">
      <c r="A7" s="4">
        <v>1.1</v>
      </c>
      <c r="B7" s="38" t="s">
        <v>15</v>
      </c>
      <c r="C7" s="35"/>
      <c r="D7" s="36"/>
      <c r="E7" s="5" t="s">
        <v>16</v>
      </c>
      <c r="F7" s="11">
        <v>0.76</v>
      </c>
      <c r="G7" s="7">
        <f>F7*G5*12</f>
        <v>5886.96</v>
      </c>
      <c r="H7" s="11">
        <f>H6/G6*G7</f>
        <v>5404.493333333334</v>
      </c>
      <c r="I7" s="7">
        <f aca="true" t="shared" si="0" ref="I7:I15">G7</f>
        <v>5886.96</v>
      </c>
      <c r="J7" s="40">
        <f aca="true" t="shared" si="1" ref="J7:J15">H7-G7</f>
        <v>-482.46666666666624</v>
      </c>
      <c r="K7" s="35"/>
      <c r="L7" s="36"/>
      <c r="M7" s="40">
        <v>482.47</v>
      </c>
      <c r="N7" s="36"/>
      <c r="O7" s="22" t="s">
        <v>40</v>
      </c>
    </row>
    <row r="8" spans="1:15" ht="15" customHeight="1">
      <c r="A8" s="4">
        <v>1.2</v>
      </c>
      <c r="B8" s="38" t="s">
        <v>17</v>
      </c>
      <c r="C8" s="35"/>
      <c r="D8" s="36"/>
      <c r="E8" s="5" t="s">
        <v>16</v>
      </c>
      <c r="F8" s="11">
        <v>1.09</v>
      </c>
      <c r="G8" s="7">
        <f>F8*G5*12</f>
        <v>8443.14</v>
      </c>
      <c r="H8" s="11">
        <f aca="true" t="shared" si="2" ref="H8:H15">H7/G7*G8</f>
        <v>7751.181228070176</v>
      </c>
      <c r="I8" s="7">
        <f t="shared" si="0"/>
        <v>8443.14</v>
      </c>
      <c r="J8" s="40">
        <f t="shared" si="1"/>
        <v>-691.9587719298233</v>
      </c>
      <c r="K8" s="35"/>
      <c r="L8" s="36"/>
      <c r="M8" s="40">
        <v>691.96</v>
      </c>
      <c r="N8" s="36"/>
      <c r="O8" s="22" t="s">
        <v>40</v>
      </c>
    </row>
    <row r="9" spans="1:15" ht="15" customHeight="1">
      <c r="A9" s="4">
        <v>1.3</v>
      </c>
      <c r="B9" s="38" t="s">
        <v>18</v>
      </c>
      <c r="C9" s="35"/>
      <c r="D9" s="36"/>
      <c r="E9" s="5" t="s">
        <v>16</v>
      </c>
      <c r="F9" s="11">
        <v>1.85</v>
      </c>
      <c r="G9" s="7">
        <f>F9*G5*12</f>
        <v>14330.099999999999</v>
      </c>
      <c r="H9" s="11">
        <f t="shared" si="2"/>
        <v>13155.674561403508</v>
      </c>
      <c r="I9" s="7">
        <f t="shared" si="0"/>
        <v>14330.099999999999</v>
      </c>
      <c r="J9" s="40">
        <f t="shared" si="1"/>
        <v>-1174.4254385964905</v>
      </c>
      <c r="K9" s="35"/>
      <c r="L9" s="36"/>
      <c r="M9" s="40">
        <v>1174.43</v>
      </c>
      <c r="N9" s="36"/>
      <c r="O9" s="22" t="s">
        <v>40</v>
      </c>
    </row>
    <row r="10" spans="1:15" ht="15" customHeight="1">
      <c r="A10" s="4">
        <v>1.4</v>
      </c>
      <c r="B10" s="38" t="s">
        <v>19</v>
      </c>
      <c r="C10" s="35"/>
      <c r="D10" s="36"/>
      <c r="E10" s="5" t="s">
        <v>16</v>
      </c>
      <c r="F10" s="11">
        <v>1.43</v>
      </c>
      <c r="G10" s="7">
        <f>F10*G5*12</f>
        <v>11076.779999999999</v>
      </c>
      <c r="H10" s="11">
        <f t="shared" si="2"/>
        <v>10168.980877192982</v>
      </c>
      <c r="I10" s="7">
        <f t="shared" si="0"/>
        <v>11076.779999999999</v>
      </c>
      <c r="J10" s="40">
        <f t="shared" si="1"/>
        <v>-907.7991228070168</v>
      </c>
      <c r="K10" s="35"/>
      <c r="L10" s="36"/>
      <c r="M10" s="40">
        <v>907.8</v>
      </c>
      <c r="N10" s="36"/>
      <c r="O10" s="22" t="s">
        <v>41</v>
      </c>
    </row>
    <row r="11" spans="1:15" ht="15" customHeight="1">
      <c r="A11" s="4">
        <v>1.5</v>
      </c>
      <c r="B11" s="38" t="s">
        <v>20</v>
      </c>
      <c r="C11" s="35"/>
      <c r="D11" s="36"/>
      <c r="E11" s="5" t="s">
        <v>16</v>
      </c>
      <c r="F11" s="11">
        <v>1.16</v>
      </c>
      <c r="G11" s="7">
        <f>F11*G5*12</f>
        <v>8985.36</v>
      </c>
      <c r="H11" s="11">
        <f t="shared" si="2"/>
        <v>8248.96350877193</v>
      </c>
      <c r="I11" s="7">
        <f t="shared" si="0"/>
        <v>8985.36</v>
      </c>
      <c r="J11" s="40">
        <f t="shared" si="1"/>
        <v>-736.3964912280699</v>
      </c>
      <c r="K11" s="35"/>
      <c r="L11" s="36"/>
      <c r="M11" s="40">
        <v>736.4</v>
      </c>
      <c r="N11" s="36"/>
      <c r="O11" s="22" t="s">
        <v>42</v>
      </c>
    </row>
    <row r="12" spans="1:15" ht="15" customHeight="1">
      <c r="A12" s="4">
        <v>1.6</v>
      </c>
      <c r="B12" s="38" t="s">
        <v>21</v>
      </c>
      <c r="C12" s="35"/>
      <c r="D12" s="36"/>
      <c r="E12" s="5" t="s">
        <v>16</v>
      </c>
      <c r="F12" s="11">
        <v>0.31</v>
      </c>
      <c r="G12" s="7">
        <f>F12*G5*12</f>
        <v>2401.2599999999998</v>
      </c>
      <c r="H12" s="11">
        <f t="shared" si="2"/>
        <v>2204.4643859649123</v>
      </c>
      <c r="I12" s="7">
        <f t="shared" si="0"/>
        <v>2401.2599999999998</v>
      </c>
      <c r="J12" s="40">
        <f t="shared" si="1"/>
        <v>-196.7956140350875</v>
      </c>
      <c r="K12" s="35"/>
      <c r="L12" s="36"/>
      <c r="M12" s="40">
        <v>196.8</v>
      </c>
      <c r="N12" s="36"/>
      <c r="O12" s="22" t="s">
        <v>43</v>
      </c>
    </row>
    <row r="13" spans="1:15" ht="36" customHeight="1">
      <c r="A13" s="4">
        <v>1.7</v>
      </c>
      <c r="B13" s="38" t="s">
        <v>22</v>
      </c>
      <c r="C13" s="35"/>
      <c r="D13" s="36"/>
      <c r="E13" s="12" t="s">
        <v>16</v>
      </c>
      <c r="F13" s="11">
        <v>0.08</v>
      </c>
      <c r="G13" s="13">
        <f>F13*G5*12</f>
        <v>619.6800000000001</v>
      </c>
      <c r="H13" s="11">
        <f t="shared" si="2"/>
        <v>568.8940350877194</v>
      </c>
      <c r="I13" s="7">
        <f t="shared" si="0"/>
        <v>619.6800000000001</v>
      </c>
      <c r="J13" s="40">
        <f t="shared" si="1"/>
        <v>-50.78596491228063</v>
      </c>
      <c r="K13" s="35"/>
      <c r="L13" s="36"/>
      <c r="M13" s="40">
        <v>50.79</v>
      </c>
      <c r="N13" s="36"/>
      <c r="O13" s="22" t="s">
        <v>44</v>
      </c>
    </row>
    <row r="14" spans="1:15" ht="25.5" customHeight="1">
      <c r="A14" s="14">
        <v>1.8</v>
      </c>
      <c r="B14" s="38" t="s">
        <v>23</v>
      </c>
      <c r="C14" s="35"/>
      <c r="D14" s="36"/>
      <c r="E14" s="12" t="s">
        <v>16</v>
      </c>
      <c r="F14" s="11">
        <v>0.09</v>
      </c>
      <c r="G14" s="13">
        <f>F14*G5*12</f>
        <v>697.14</v>
      </c>
      <c r="H14" s="11">
        <f t="shared" si="2"/>
        <v>640.0057894736842</v>
      </c>
      <c r="I14" s="7">
        <f t="shared" si="0"/>
        <v>697.14</v>
      </c>
      <c r="J14" s="40">
        <f t="shared" si="1"/>
        <v>-57.13421052631577</v>
      </c>
      <c r="K14" s="35"/>
      <c r="L14" s="36"/>
      <c r="M14" s="40">
        <v>57.13</v>
      </c>
      <c r="N14" s="36"/>
      <c r="O14" s="22" t="s">
        <v>45</v>
      </c>
    </row>
    <row r="15" spans="1:15" ht="35.25" customHeight="1">
      <c r="A15" s="14">
        <v>1.9</v>
      </c>
      <c r="B15" s="38" t="s">
        <v>24</v>
      </c>
      <c r="C15" s="35"/>
      <c r="D15" s="36"/>
      <c r="E15" s="15" t="s">
        <v>16</v>
      </c>
      <c r="F15" s="11">
        <v>0.07</v>
      </c>
      <c r="G15" s="16">
        <f>F15*G5*12</f>
        <v>542.22</v>
      </c>
      <c r="H15" s="11">
        <f t="shared" si="2"/>
        <v>497.7822807017544</v>
      </c>
      <c r="I15" s="7">
        <f t="shared" si="0"/>
        <v>542.22</v>
      </c>
      <c r="J15" s="40">
        <f t="shared" si="1"/>
        <v>-44.43771929824561</v>
      </c>
      <c r="K15" s="35"/>
      <c r="L15" s="36"/>
      <c r="M15" s="40">
        <v>44.44</v>
      </c>
      <c r="N15" s="48"/>
      <c r="O15" s="22" t="s">
        <v>46</v>
      </c>
    </row>
    <row r="16" spans="1:15" ht="14.25" customHeight="1">
      <c r="A16" s="17">
        <v>2</v>
      </c>
      <c r="B16" s="47" t="s">
        <v>25</v>
      </c>
      <c r="C16" s="49"/>
      <c r="D16" s="48"/>
      <c r="E16" s="12" t="s">
        <v>16</v>
      </c>
      <c r="F16" s="11">
        <v>2.84</v>
      </c>
      <c r="G16" s="13">
        <v>21998.52</v>
      </c>
      <c r="H16" s="11">
        <v>20173.48</v>
      </c>
      <c r="I16" s="13">
        <v>21998.52</v>
      </c>
      <c r="J16" s="40">
        <v>-1825.04</v>
      </c>
      <c r="K16" s="49"/>
      <c r="L16" s="48"/>
      <c r="M16" s="40">
        <v>1825.04</v>
      </c>
      <c r="N16" s="48"/>
      <c r="O16" s="22" t="s">
        <v>47</v>
      </c>
    </row>
    <row r="17" spans="1:15" ht="14.25" customHeight="1">
      <c r="A17" s="18">
        <v>3</v>
      </c>
      <c r="B17" s="47" t="s">
        <v>26</v>
      </c>
      <c r="C17" s="49"/>
      <c r="D17" s="48"/>
      <c r="E17" s="12" t="s">
        <v>16</v>
      </c>
      <c r="F17" s="6"/>
      <c r="G17" s="9"/>
      <c r="H17" s="6"/>
      <c r="I17" s="9"/>
      <c r="J17" s="39"/>
      <c r="K17" s="49"/>
      <c r="L17" s="48"/>
      <c r="M17" s="39"/>
      <c r="N17" s="48"/>
      <c r="O17" s="6"/>
    </row>
    <row r="18" spans="1:15" ht="15" customHeight="1">
      <c r="A18" s="18">
        <v>4</v>
      </c>
      <c r="B18" s="47" t="s">
        <v>27</v>
      </c>
      <c r="C18" s="49"/>
      <c r="D18" s="48"/>
      <c r="E18" s="12" t="s">
        <v>16</v>
      </c>
      <c r="F18" s="11">
        <v>1.56</v>
      </c>
      <c r="G18" s="9"/>
      <c r="H18" s="11">
        <f>H19+H20+H22</f>
        <v>11523.46</v>
      </c>
      <c r="I18" s="9">
        <v>0</v>
      </c>
      <c r="J18" s="40">
        <f>H18-I18</f>
        <v>11523.46</v>
      </c>
      <c r="K18" s="49"/>
      <c r="L18" s="48"/>
      <c r="M18" s="39"/>
      <c r="N18" s="48"/>
      <c r="O18" s="6"/>
    </row>
    <row r="19" spans="1:15" ht="15" customHeight="1">
      <c r="A19" s="14"/>
      <c r="B19" s="38" t="s">
        <v>28</v>
      </c>
      <c r="C19" s="49"/>
      <c r="D19" s="48"/>
      <c r="E19" s="12" t="s">
        <v>16</v>
      </c>
      <c r="F19" s="6"/>
      <c r="G19" s="13">
        <v>19209.84</v>
      </c>
      <c r="H19" s="11">
        <v>17743.51</v>
      </c>
      <c r="I19" s="9"/>
      <c r="J19" s="39"/>
      <c r="K19" s="49"/>
      <c r="L19" s="48"/>
      <c r="M19" s="39"/>
      <c r="N19" s="48"/>
      <c r="O19" s="6"/>
    </row>
    <row r="20" spans="1:15" ht="15" customHeight="1">
      <c r="A20" s="14"/>
      <c r="B20" s="38" t="s">
        <v>29</v>
      </c>
      <c r="C20" s="49"/>
      <c r="D20" s="48"/>
      <c r="E20" s="12" t="s">
        <v>16</v>
      </c>
      <c r="F20" s="6"/>
      <c r="G20" s="9"/>
      <c r="H20" s="6">
        <v>-52.81</v>
      </c>
      <c r="I20" s="9"/>
      <c r="J20" s="39"/>
      <c r="K20" s="49"/>
      <c r="L20" s="48"/>
      <c r="M20" s="39"/>
      <c r="N20" s="48"/>
      <c r="O20" s="6"/>
    </row>
    <row r="21" spans="1:15" ht="15" customHeight="1">
      <c r="A21" s="14"/>
      <c r="B21" s="38" t="s">
        <v>30</v>
      </c>
      <c r="C21" s="49"/>
      <c r="D21" s="48"/>
      <c r="E21" s="12" t="s">
        <v>16</v>
      </c>
      <c r="F21" s="6"/>
      <c r="G21" s="9"/>
      <c r="H21" s="6"/>
      <c r="I21" s="9">
        <v>0</v>
      </c>
      <c r="J21" s="39"/>
      <c r="K21" s="49"/>
      <c r="L21" s="48"/>
      <c r="M21" s="39"/>
      <c r="N21" s="48"/>
      <c r="O21" s="6"/>
    </row>
    <row r="22" spans="1:15" ht="15" customHeight="1">
      <c r="A22" s="14"/>
      <c r="B22" s="50" t="s">
        <v>48</v>
      </c>
      <c r="C22" s="49"/>
      <c r="D22" s="48"/>
      <c r="E22" s="12" t="s">
        <v>16</v>
      </c>
      <c r="F22" s="6"/>
      <c r="G22" s="9"/>
      <c r="H22" s="11">
        <f>J6+J16</f>
        <v>-6167.239999999997</v>
      </c>
      <c r="I22" s="9"/>
      <c r="J22" s="39"/>
      <c r="K22" s="49"/>
      <c r="L22" s="48"/>
      <c r="M22" s="39"/>
      <c r="N22" s="48"/>
      <c r="O22" s="6"/>
    </row>
    <row r="23" spans="1:15" ht="15" customHeight="1">
      <c r="A23" s="18">
        <v>5</v>
      </c>
      <c r="B23" s="47" t="s">
        <v>31</v>
      </c>
      <c r="C23" s="49"/>
      <c r="D23" s="48"/>
      <c r="E23" s="12" t="s">
        <v>16</v>
      </c>
      <c r="F23" s="11">
        <v>1.5</v>
      </c>
      <c r="G23" s="9"/>
      <c r="H23" s="11">
        <f>H24+H25</f>
        <v>16910.1</v>
      </c>
      <c r="I23" s="9">
        <v>0</v>
      </c>
      <c r="J23" s="40">
        <f>H23-I23</f>
        <v>16910.1</v>
      </c>
      <c r="K23" s="49"/>
      <c r="L23" s="48"/>
      <c r="M23" s="39"/>
      <c r="N23" s="48"/>
      <c r="O23" s="6"/>
    </row>
    <row r="24" spans="1:15" ht="15" customHeight="1">
      <c r="A24" s="14"/>
      <c r="B24" s="38" t="s">
        <v>28</v>
      </c>
      <c r="C24" s="49"/>
      <c r="D24" s="48"/>
      <c r="E24" s="12" t="s">
        <v>16</v>
      </c>
      <c r="F24" s="6"/>
      <c r="G24" s="13">
        <v>5552.55</v>
      </c>
      <c r="H24" s="11">
        <v>6169.5</v>
      </c>
      <c r="I24" s="9"/>
      <c r="J24" s="39"/>
      <c r="K24" s="49"/>
      <c r="L24" s="48"/>
      <c r="M24" s="39"/>
      <c r="N24" s="48"/>
      <c r="O24" s="6"/>
    </row>
    <row r="25" spans="1:15" ht="15" customHeight="1">
      <c r="A25" s="14"/>
      <c r="B25" s="38" t="s">
        <v>29</v>
      </c>
      <c r="C25" s="49"/>
      <c r="D25" s="48"/>
      <c r="E25" s="12" t="s">
        <v>16</v>
      </c>
      <c r="F25" s="6"/>
      <c r="G25" s="9"/>
      <c r="H25" s="6">
        <v>10740.6</v>
      </c>
      <c r="I25" s="9"/>
      <c r="J25" s="39"/>
      <c r="K25" s="49"/>
      <c r="L25" s="48"/>
      <c r="M25" s="39"/>
      <c r="N25" s="48"/>
      <c r="O25" s="6"/>
    </row>
    <row r="26" spans="1:15" ht="15" customHeight="1">
      <c r="A26" s="19"/>
      <c r="B26" s="38" t="s">
        <v>30</v>
      </c>
      <c r="C26" s="49"/>
      <c r="D26" s="48"/>
      <c r="E26" s="12" t="s">
        <v>16</v>
      </c>
      <c r="F26" s="6"/>
      <c r="G26" s="20"/>
      <c r="H26" s="6"/>
      <c r="I26" s="20">
        <v>0</v>
      </c>
      <c r="J26" s="39"/>
      <c r="K26" s="49"/>
      <c r="L26" s="48"/>
      <c r="M26" s="39"/>
      <c r="N26" s="48"/>
      <c r="O26" s="6"/>
    </row>
    <row r="27" spans="1:15" ht="15" customHeight="1">
      <c r="A27" s="18">
        <v>6</v>
      </c>
      <c r="B27" s="47" t="s">
        <v>32</v>
      </c>
      <c r="C27" s="49"/>
      <c r="D27" s="48"/>
      <c r="E27" s="12" t="s">
        <v>16</v>
      </c>
      <c r="F27" s="6"/>
      <c r="G27" s="13">
        <v>267517.22</v>
      </c>
      <c r="H27" s="11">
        <v>241921.33</v>
      </c>
      <c r="I27" s="13">
        <v>267517.22</v>
      </c>
      <c r="J27" s="40">
        <v>-25595.89</v>
      </c>
      <c r="K27" s="49"/>
      <c r="L27" s="48"/>
      <c r="M27" s="40">
        <v>25897.13</v>
      </c>
      <c r="N27" s="48"/>
      <c r="O27" s="6"/>
    </row>
    <row r="28" spans="1:15" ht="24" customHeight="1">
      <c r="A28" s="14"/>
      <c r="B28" s="38" t="s">
        <v>33</v>
      </c>
      <c r="C28" s="49"/>
      <c r="D28" s="48"/>
      <c r="E28" s="12" t="s">
        <v>16</v>
      </c>
      <c r="F28" s="6"/>
      <c r="G28" s="13">
        <v>344.24</v>
      </c>
      <c r="H28" s="11">
        <v>645.48</v>
      </c>
      <c r="I28" s="13">
        <v>344.24</v>
      </c>
      <c r="J28" s="40">
        <v>301.24</v>
      </c>
      <c r="K28" s="49"/>
      <c r="L28" s="48"/>
      <c r="M28" s="39"/>
      <c r="N28" s="48"/>
      <c r="O28" s="22" t="s">
        <v>55</v>
      </c>
    </row>
    <row r="29" spans="1:15" ht="24" customHeight="1">
      <c r="A29" s="14"/>
      <c r="B29" s="38" t="s">
        <v>34</v>
      </c>
      <c r="C29" s="49"/>
      <c r="D29" s="48"/>
      <c r="E29" s="12" t="s">
        <v>16</v>
      </c>
      <c r="F29" s="6"/>
      <c r="G29" s="13">
        <v>41081.06</v>
      </c>
      <c r="H29" s="11">
        <v>36392.11</v>
      </c>
      <c r="I29" s="13">
        <v>41081.06</v>
      </c>
      <c r="J29" s="40">
        <v>-4688.95</v>
      </c>
      <c r="K29" s="49"/>
      <c r="L29" s="48"/>
      <c r="M29" s="40">
        <v>4688.95</v>
      </c>
      <c r="N29" s="48"/>
      <c r="O29" s="22" t="s">
        <v>56</v>
      </c>
    </row>
    <row r="30" spans="1:15" ht="15" customHeight="1">
      <c r="A30" s="14"/>
      <c r="B30" s="38" t="s">
        <v>35</v>
      </c>
      <c r="C30" s="49"/>
      <c r="D30" s="48"/>
      <c r="E30" s="12" t="s">
        <v>16</v>
      </c>
      <c r="F30" s="6"/>
      <c r="G30" s="11" t="s">
        <v>36</v>
      </c>
      <c r="H30" s="11" t="s">
        <v>36</v>
      </c>
      <c r="I30" s="11" t="s">
        <v>36</v>
      </c>
      <c r="J30" s="39"/>
      <c r="K30" s="49"/>
      <c r="L30" s="48"/>
      <c r="M30" s="39"/>
      <c r="N30" s="48"/>
      <c r="O30" s="6"/>
    </row>
    <row r="31" spans="1:15" ht="24.75" customHeight="1">
      <c r="A31" s="14"/>
      <c r="B31" s="38" t="s">
        <v>37</v>
      </c>
      <c r="C31" s="49"/>
      <c r="D31" s="48"/>
      <c r="E31" s="21" t="s">
        <v>16</v>
      </c>
      <c r="F31" s="6"/>
      <c r="G31" s="11">
        <v>27104.52</v>
      </c>
      <c r="H31" s="11">
        <v>23795.31</v>
      </c>
      <c r="I31" s="11">
        <v>27104.52</v>
      </c>
      <c r="J31" s="40">
        <v>-3309.21</v>
      </c>
      <c r="K31" s="49"/>
      <c r="L31" s="48"/>
      <c r="M31" s="40">
        <v>3309.21</v>
      </c>
      <c r="N31" s="48"/>
      <c r="O31" s="22" t="s">
        <v>56</v>
      </c>
    </row>
    <row r="32" spans="1:15" ht="25.5" customHeight="1">
      <c r="A32" s="14"/>
      <c r="B32" s="38" t="s">
        <v>38</v>
      </c>
      <c r="C32" s="49"/>
      <c r="D32" s="48"/>
      <c r="E32" s="21" t="s">
        <v>16</v>
      </c>
      <c r="F32" s="6"/>
      <c r="G32" s="11">
        <v>198987.4</v>
      </c>
      <c r="H32" s="11">
        <v>181088.43</v>
      </c>
      <c r="I32" s="11">
        <v>198987.4</v>
      </c>
      <c r="J32" s="40">
        <v>-17898.97</v>
      </c>
      <c r="K32" s="49"/>
      <c r="L32" s="48"/>
      <c r="M32" s="40">
        <v>17898.97</v>
      </c>
      <c r="N32" s="48"/>
      <c r="O32" s="22" t="s">
        <v>57</v>
      </c>
    </row>
    <row r="33" ht="15" customHeight="1"/>
    <row r="36" spans="2:9" ht="12.75">
      <c r="B36" s="23"/>
      <c r="C36" s="24"/>
      <c r="D36" s="25"/>
      <c r="E36" s="23" t="s">
        <v>49</v>
      </c>
      <c r="F36" s="26"/>
      <c r="G36" s="26"/>
      <c r="H36"/>
      <c r="I36"/>
    </row>
    <row r="37" spans="2:9" ht="12.75">
      <c r="B37" s="27"/>
      <c r="C37" s="25"/>
      <c r="D37" s="26"/>
      <c r="E37" s="26"/>
      <c r="F37" s="26"/>
      <c r="G37" s="26"/>
      <c r="H37"/>
      <c r="I37"/>
    </row>
    <row r="38" spans="2:9" ht="12.75">
      <c r="B38" s="26"/>
      <c r="C38" s="26"/>
      <c r="D38" s="26"/>
      <c r="E38" s="26"/>
      <c r="F38" s="26"/>
      <c r="G38" s="26"/>
      <c r="H38"/>
      <c r="I38"/>
    </row>
    <row r="39" spans="2:9" ht="12.75">
      <c r="B39" s="27"/>
      <c r="C39" s="26"/>
      <c r="D39" s="26"/>
      <c r="E39" s="26"/>
      <c r="F39" s="27" t="s">
        <v>50</v>
      </c>
      <c r="G39" s="28"/>
      <c r="H39" s="26"/>
      <c r="I39"/>
    </row>
    <row r="40" spans="1:9" ht="12.75">
      <c r="A40" s="29" t="s">
        <v>51</v>
      </c>
      <c r="B40" s="30"/>
      <c r="C40" s="28"/>
      <c r="D40" s="26"/>
      <c r="E40" s="26"/>
      <c r="F40" s="26"/>
      <c r="G40" s="26"/>
      <c r="H40"/>
      <c r="I40"/>
    </row>
    <row r="41" spans="1:9" ht="12.75">
      <c r="A41" s="31" t="s">
        <v>52</v>
      </c>
      <c r="B41" s="30"/>
      <c r="C41" s="28"/>
      <c r="D41" s="26"/>
      <c r="E41" s="26"/>
      <c r="F41" s="26"/>
      <c r="G41" s="26"/>
      <c r="H41"/>
      <c r="I41"/>
    </row>
    <row r="42" spans="1:9" ht="12.75">
      <c r="A42" s="31" t="s">
        <v>53</v>
      </c>
      <c r="B42" s="30"/>
      <c r="C42" s="28"/>
      <c r="D42" s="26"/>
      <c r="E42" s="26"/>
      <c r="F42" s="26"/>
      <c r="G42" s="26"/>
      <c r="H42"/>
      <c r="I42"/>
    </row>
  </sheetData>
  <sheetProtection/>
  <mergeCells count="93">
    <mergeCell ref="B22:D22"/>
    <mergeCell ref="J22:L22"/>
    <mergeCell ref="M22:N22"/>
    <mergeCell ref="B29:D29"/>
    <mergeCell ref="J29:L29"/>
    <mergeCell ref="M29:N29"/>
    <mergeCell ref="J25:L25"/>
    <mergeCell ref="M25:N25"/>
    <mergeCell ref="B27:D27"/>
    <mergeCell ref="J27:L27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4:D24"/>
    <mergeCell ref="J24:L24"/>
    <mergeCell ref="M24:N24"/>
    <mergeCell ref="B25:D25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C2:M2"/>
    <mergeCell ref="C3:M3"/>
    <mergeCell ref="B6:D6"/>
    <mergeCell ref="J6:L6"/>
    <mergeCell ref="M6:N6"/>
    <mergeCell ref="B7:D7"/>
    <mergeCell ref="J7:L7"/>
    <mergeCell ref="M7:N7"/>
    <mergeCell ref="A40:B40"/>
    <mergeCell ref="A41:B41"/>
    <mergeCell ref="A42:B42"/>
    <mergeCell ref="C1:M1"/>
    <mergeCell ref="B4:D4"/>
    <mergeCell ref="J4:L4"/>
    <mergeCell ref="M4:N4"/>
    <mergeCell ref="B5:D5"/>
    <mergeCell ref="J5:L5"/>
    <mergeCell ref="M5:N5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2015-03-25T05:56:15Z</cp:lastPrinted>
  <dcterms:created xsi:type="dcterms:W3CDTF">2015-01-22T07:23:53Z</dcterms:created>
  <dcterms:modified xsi:type="dcterms:W3CDTF">2015-03-25T05:56:30Z</dcterms:modified>
  <cp:category/>
  <cp:version/>
  <cp:contentType/>
  <cp:contentStatus/>
</cp:coreProperties>
</file>