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<sst xmlns="http://schemas.openxmlformats.org/spreadsheetml/2006/main" count="189" uniqueCount="83">
  <si>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</si>
  <si>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</si>
  <si>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Карла Либкнехта ул, д.14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</si>
  <si>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</si>
  <si>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</si>
  <si>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</si>
  <si>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</si>
  <si>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</si>
  <si>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</si>
  <si>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</si>
  <si>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</si>
  <si>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</si>
  <si>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</si>
  <si>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</si>
  <si>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</si>
  <si>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</si>
  <si>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</si>
  <si>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</si>
  <si>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</si>
  <si>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</si>
  <si>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</si>
  <si>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</si>
  <si>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</si>
  <si>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</si>
  <si>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</si>
  <si>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</si>
  <si>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</si>
  <si>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</si>
  <si>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</si>
  <si>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</si>
  <si>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</si>
  <si>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</si>
  <si>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</si>
  <si>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</si>
  <si>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</si>
  <si>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</si>
  <si>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</si>
  <si>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</si>
  <si>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</si>
  <si>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</si>
  <si>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</si>
  <si>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</si>
  <si>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</si>
  <si>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</si>
  <si>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</si>
  <si>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</si>
  <si>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</si>
  <si>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</si>
  <si>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</si>
  <si>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</si>
  <si>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</si>
  <si>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</si>
  <si>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</si>
  <si>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</si>
  <si>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</si>
  <si>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</si>
  <si>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</si>
  <si>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</si>
  <si>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</si>
  <si>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</si>
  <si>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</si>
  <si>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</si>
  <si>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ООО "ЖЭУ №15"</t>
  </si>
  <si>
    <t>ПАО "КСК"</t>
  </si>
  <si>
    <t>ГП "Калугаоблводоканал"</t>
  </si>
  <si>
    <t>МУП "Калугатеплосеть" г.Калуги</t>
  </si>
  <si>
    <t>очистка крыши от снега наледи с привлеч.промальп.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</si>
  <si>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</si>
  <si>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</si>
  <si>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</si>
  <si>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</si>
  <si>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</si>
  <si>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</si>
  <si>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механиз. уборка снега</t>
  </si>
  <si>
    <t>снос авар.дерев.-2шт,сан.обрезка дерев.</t>
  </si>
  <si>
    <t>зам.смесителя для душа в пом.мужской душевой</t>
  </si>
  <si>
    <t>Задолженность населения</t>
  </si>
  <si>
    <t>По предписанию ГЖИ</t>
  </si>
  <si>
    <t>Ремонт душевой</t>
  </si>
  <si>
    <t>Ремонт кровли</t>
  </si>
  <si>
    <t>Оплата провайдеров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</si>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</sst>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30" fillId="0" borderId="18" xfId="50" applyBorder="1" applyAlignment="1" quotePrefix="1">
      <alignment horizontal="lef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3" xfId="51" applyBorder="1" applyAlignment="1" quotePrefix="1">
      <alignment horizontal="left" vertical="top" wrapText="1"/>
      <protection/>
    </xf>
    <xf numFmtId="0" fontId="29" fillId="0" borderId="24" xfId="34" applyBorder="1" applyAlignment="1" quotePrefix="1">
      <alignment horizontal="righ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29" fillId="0" borderId="24" xfId="49" applyBorder="1" applyAlignment="1" quotePrefix="1">
      <alignment horizontal="left" vertical="top" wrapText="1"/>
      <protection/>
    </xf>
    <xf numFmtId="0" fontId="29" fillId="0" borderId="25" xfId="36" applyBorder="1" applyAlignment="1" quotePrefix="1">
      <alignment horizontal="left" vertical="top" wrapText="1"/>
      <protection/>
    </xf>
    <xf numFmtId="0" fontId="29" fillId="0" borderId="26" xfId="38" applyBorder="1" applyAlignment="1" quotePrefix="1">
      <alignment horizontal="left" vertical="top" wrapText="1"/>
      <protection/>
    </xf>
    <xf numFmtId="0" fontId="29" fillId="0" borderId="24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2" fillId="0" borderId="27" xfId="38" applyFont="1" applyBorder="1" applyAlignment="1">
      <alignment vertical="top" wrapText="1"/>
      <protection/>
    </xf>
    <xf numFmtId="0" fontId="2" fillId="0" borderId="28" xfId="34" applyFont="1" applyBorder="1" applyAlignment="1">
      <alignment horizontal="left" vertical="center" wrapText="1"/>
      <protection/>
    </xf>
    <xf numFmtId="0" fontId="2" fillId="0" borderId="28" xfId="34" applyFont="1" applyBorder="1" applyAlignment="1">
      <alignment horizontal="left" vertical="top" wrapText="1"/>
      <protection/>
    </xf>
    <xf numFmtId="0" fontId="2" fillId="0" borderId="28" xfId="34" applyFont="1" applyBorder="1" applyAlignment="1" quotePrefix="1">
      <alignment horizontal="left" vertical="top" wrapText="1"/>
      <protection/>
    </xf>
    <xf numFmtId="0" fontId="3" fillId="0" borderId="0" xfId="75" applyAlignment="1">
      <alignment wrapText="1"/>
      <protection/>
    </xf>
    <xf numFmtId="2" fontId="0" fillId="0" borderId="28" xfId="0" applyNumberFormat="1" applyFont="1" applyFill="1" applyBorder="1" applyAlignment="1">
      <alignment horizontal="right" vertical="center" wrapText="1"/>
    </xf>
    <xf numFmtId="2" fontId="3" fillId="0" borderId="29" xfId="75" applyNumberFormat="1" applyFill="1" applyBorder="1" applyAlignment="1">
      <alignment vertical="center"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3" fillId="0" borderId="29" xfId="75" applyNumberForma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 horizontal="left" vertical="justify" wrapText="1"/>
    </xf>
    <xf numFmtId="2" fontId="3" fillId="0" borderId="17" xfId="75" applyNumberFormat="1" applyFill="1" applyBorder="1" applyAlignment="1">
      <alignment horizontal="right" vertical="center" wrapText="1"/>
      <protection/>
    </xf>
    <xf numFmtId="0" fontId="4" fillId="0" borderId="0" xfId="75" applyFont="1" applyBorder="1">
      <alignment/>
      <protection/>
    </xf>
    <xf numFmtId="2" fontId="4" fillId="0" borderId="0" xfId="75" applyNumberFormat="1" applyFont="1" applyBorder="1" applyAlignment="1">
      <alignment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Border="1">
      <alignment/>
      <protection/>
    </xf>
    <xf numFmtId="2" fontId="3" fillId="0" borderId="0" xfId="75" applyNumberFormat="1" applyBorder="1">
      <alignment/>
      <protection/>
    </xf>
    <xf numFmtId="0" fontId="3" fillId="0" borderId="0" xfId="75">
      <alignment/>
      <protection/>
    </xf>
    <xf numFmtId="0" fontId="29" fillId="0" borderId="30" xfId="49" applyBorder="1" applyAlignment="1" quotePrefix="1">
      <alignment horizontal="left" vertical="top" wrapText="1"/>
      <protection/>
    </xf>
    <xf numFmtId="0" fontId="29" fillId="0" borderId="31" xfId="51" applyBorder="1" applyAlignment="1" quotePrefix="1">
      <alignment horizontal="left" vertical="top" wrapText="1"/>
      <protection/>
    </xf>
    <xf numFmtId="0" fontId="2" fillId="0" borderId="32" xfId="34" applyFont="1" applyBorder="1" applyAlignment="1">
      <alignment horizontal="left" vertical="center" wrapText="1"/>
      <protection/>
    </xf>
    <xf numFmtId="0" fontId="29" fillId="0" borderId="28" xfId="43" applyBorder="1" applyAlignment="1" quotePrefix="1">
      <alignment horizontal="left" vertical="top" wrapText="1"/>
      <protection/>
    </xf>
    <xf numFmtId="0" fontId="29" fillId="0" borderId="28" xfId="46" applyBorder="1" applyAlignment="1" quotePrefix="1">
      <alignment horizontal="left" vertical="top" wrapText="1"/>
      <protection/>
    </xf>
    <xf numFmtId="0" fontId="29" fillId="0" borderId="28" xfId="42" applyBorder="1" applyAlignment="1" quotePrefix="1">
      <alignment horizontal="right" vertical="top" wrapText="1"/>
      <protection/>
    </xf>
    <xf numFmtId="0" fontId="0" fillId="0" borderId="28" xfId="0" applyBorder="1" applyAlignment="1">
      <alignment wrapText="1"/>
    </xf>
    <xf numFmtId="2" fontId="29" fillId="0" borderId="28" xfId="42" applyNumberFormat="1" applyBorder="1" applyAlignment="1" quotePrefix="1">
      <alignment horizontal="right" vertical="top" wrapText="1"/>
      <protection/>
    </xf>
    <xf numFmtId="0" fontId="30" fillId="0" borderId="28" xfId="50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9" fillId="0" borderId="28" xfId="34" applyBorder="1" applyAlignment="1" quotePrefix="1">
      <alignment horizontal="right" vertical="top" wrapText="1"/>
      <protection/>
    </xf>
    <xf numFmtId="0" fontId="29" fillId="0" borderId="28" xfId="49" applyBorder="1" applyAlignment="1" quotePrefix="1">
      <alignment horizontal="left" vertical="top" wrapText="1"/>
      <protection/>
    </xf>
    <xf numFmtId="0" fontId="30" fillId="0" borderId="27" xfId="50" applyBorder="1" applyAlignment="1" quotePrefix="1">
      <alignment horizontal="left" vertical="top" wrapText="1"/>
      <protection/>
    </xf>
    <xf numFmtId="0" fontId="29" fillId="0" borderId="27" xfId="34" applyBorder="1" applyAlignment="1" quotePrefix="1">
      <alignment horizontal="right" vertical="top" wrapText="1"/>
      <protection/>
    </xf>
    <xf numFmtId="0" fontId="29" fillId="0" borderId="32" xfId="49" applyBorder="1" applyAlignment="1" quotePrefix="1">
      <alignment horizontal="left" vertical="top" wrapText="1"/>
      <protection/>
    </xf>
    <xf numFmtId="0" fontId="29" fillId="0" borderId="32" xfId="51" applyBorder="1" applyAlignment="1" quotePrefix="1">
      <alignment horizontal="left" vertical="top" wrapText="1"/>
      <protection/>
    </xf>
    <xf numFmtId="0" fontId="2" fillId="0" borderId="32" xfId="34" applyFont="1" applyBorder="1" applyAlignment="1">
      <alignment horizontal="left" vertical="top" wrapText="1"/>
      <protection/>
    </xf>
    <xf numFmtId="2" fontId="0" fillId="0" borderId="0" xfId="0" applyNumberFormat="1" applyAlignment="1">
      <alignment wrapText="1"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4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wrapText="1"/>
    </xf>
    <xf numFmtId="2" fontId="29" fillId="0" borderId="28" xfId="47" applyNumberFormat="1" applyBorder="1" applyAlignment="1" quotePrefix="1">
      <alignment horizontal="right" vertical="top" wrapText="1"/>
      <protection/>
    </xf>
    <xf numFmtId="2" fontId="29" fillId="0" borderId="28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0" fillId="0" borderId="27" xfId="0" applyNumberFormat="1" applyBorder="1" applyAlignment="1">
      <alignment wrapText="1"/>
    </xf>
    <xf numFmtId="2" fontId="0" fillId="0" borderId="27" xfId="0" applyNumberFormat="1" applyBorder="1" applyAlignment="1">
      <alignment vertical="top" wrapText="1"/>
    </xf>
    <xf numFmtId="2" fontId="29" fillId="0" borderId="32" xfId="34" applyNumberFormat="1" applyBorder="1" applyAlignment="1" quotePrefix="1">
      <alignment horizontal="right" vertical="top" wrapText="1"/>
      <protection/>
    </xf>
    <xf numFmtId="2" fontId="0" fillId="0" borderId="32" xfId="0" applyNumberFormat="1" applyBorder="1" applyAlignment="1">
      <alignment wrapText="1"/>
    </xf>
    <xf numFmtId="2" fontId="29" fillId="0" borderId="33" xfId="34" applyNumberFormat="1" applyBorder="1" applyAlignment="1" quotePrefix="1">
      <alignment horizontal="right" vertical="top" wrapText="1"/>
      <protection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3" fillId="0" borderId="0" xfId="75" applyNumberFormat="1" applyAlignment="1">
      <alignment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2" fontId="4" fillId="0" borderId="0" xfId="75" applyNumberFormat="1" applyFont="1" applyAlignment="1">
      <alignment horizontal="center" vertical="center" wrapText="1"/>
      <protection/>
    </xf>
    <xf numFmtId="2" fontId="29" fillId="0" borderId="34" xfId="34" applyNumberFormat="1" applyBorder="1" applyAlignment="1" quotePrefix="1">
      <alignment vertical="top" wrapText="1"/>
      <protection/>
    </xf>
    <xf numFmtId="2" fontId="0" fillId="0" borderId="35" xfId="0" applyNumberFormat="1" applyBorder="1" applyAlignment="1">
      <alignment wrapText="1"/>
    </xf>
    <xf numFmtId="2" fontId="29" fillId="0" borderId="36" xfId="39" applyNumberFormat="1" applyBorder="1" applyAlignment="1" quotePrefix="1">
      <alignment horizontal="right" vertical="top" wrapText="1"/>
      <protection/>
    </xf>
    <xf numFmtId="2" fontId="29" fillId="0" borderId="37" xfId="40" applyNumberFormat="1" applyBorder="1" applyAlignment="1" quotePrefix="1">
      <alignment horizontal="righ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0" fontId="0" fillId="0" borderId="0" xfId="0" applyBorder="1" applyAlignment="1">
      <alignment wrapText="1"/>
    </xf>
    <xf numFmtId="2" fontId="4" fillId="0" borderId="0" xfId="75" applyNumberFormat="1" applyFont="1" applyBorder="1" applyAlignment="1">
      <alignment horizontal="right" vertical="center"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29" fillId="0" borderId="28" xfId="45" applyFont="1" applyBorder="1" applyAlignment="1">
      <alignment horizontal="left" vertical="top" wrapText="1"/>
      <protection/>
    </xf>
    <xf numFmtId="2" fontId="29" fillId="0" borderId="28" xfId="34" applyNumberFormat="1" applyBorder="1" applyAlignment="1" quotePrefix="1">
      <alignment horizontal="center" vertical="top" wrapText="1"/>
      <protection/>
    </xf>
    <xf numFmtId="0" fontId="29" fillId="0" borderId="39" xfId="45" applyFont="1" applyBorder="1" applyAlignment="1">
      <alignment horizontal="left" vertical="top" wrapText="1"/>
      <protection/>
    </xf>
    <xf numFmtId="0" fontId="29" fillId="0" borderId="14" xfId="45" applyFont="1" applyBorder="1" applyAlignment="1">
      <alignment horizontal="left" vertical="top" wrapText="1"/>
      <protection/>
    </xf>
    <xf numFmtId="0" fontId="29" fillId="0" borderId="17" xfId="45" applyFont="1" applyBorder="1" applyAlignment="1">
      <alignment horizontal="left" vertical="top" wrapText="1"/>
      <protection/>
    </xf>
    <xf numFmtId="2" fontId="29" fillId="0" borderId="39" xfId="34" applyNumberFormat="1" applyBorder="1" applyAlignment="1" quotePrefix="1">
      <alignment horizontal="center" vertical="top" wrapText="1"/>
      <protection/>
    </xf>
    <xf numFmtId="2" fontId="29" fillId="0" borderId="14" xfId="34" applyNumberFormat="1" applyBorder="1" applyAlignment="1" quotePrefix="1">
      <alignment horizontal="center" vertical="top" wrapText="1"/>
      <protection/>
    </xf>
    <xf numFmtId="2" fontId="29" fillId="0" borderId="17" xfId="34" applyNumberFormat="1" applyBorder="1" applyAlignment="1" quotePrefix="1">
      <alignment horizontal="center" vertical="top" wrapText="1"/>
      <protection/>
    </xf>
    <xf numFmtId="0" fontId="4" fillId="0" borderId="40" xfId="75" applyFont="1" applyBorder="1" applyAlignment="1">
      <alignment wrapText="1"/>
      <protection/>
    </xf>
    <xf numFmtId="0" fontId="3" fillId="0" borderId="41" xfId="75" applyBorder="1" applyAlignment="1">
      <alignment wrapText="1"/>
      <protection/>
    </xf>
    <xf numFmtId="0" fontId="3" fillId="0" borderId="29" xfId="75" applyBorder="1" applyAlignment="1">
      <alignment wrapText="1"/>
      <protection/>
    </xf>
    <xf numFmtId="2" fontId="4" fillId="33" borderId="28" xfId="75" applyNumberFormat="1" applyFont="1" applyFill="1" applyBorder="1" applyAlignment="1">
      <alignment horizontal="center" wrapText="1"/>
      <protection/>
    </xf>
    <xf numFmtId="0" fontId="5" fillId="0" borderId="40" xfId="75" applyFont="1" applyFill="1" applyBorder="1" applyAlignment="1">
      <alignment vertical="center" wrapText="1"/>
      <protection/>
    </xf>
    <xf numFmtId="0" fontId="5" fillId="0" borderId="41" xfId="75" applyFont="1" applyFill="1" applyBorder="1" applyAlignment="1">
      <alignment vertical="center" wrapText="1"/>
      <protection/>
    </xf>
    <xf numFmtId="0" fontId="5" fillId="0" borderId="29" xfId="75" applyFont="1" applyFill="1" applyBorder="1" applyAlignment="1">
      <alignment vertical="center" wrapText="1"/>
      <protection/>
    </xf>
    <xf numFmtId="2" fontId="3" fillId="0" borderId="28" xfId="75" applyNumberFormat="1" applyFont="1" applyBorder="1" applyAlignment="1">
      <alignment horizontal="center" wrapText="1"/>
      <protection/>
    </xf>
    <xf numFmtId="0" fontId="4" fillId="0" borderId="28" xfId="75" applyFont="1" applyBorder="1" applyAlignment="1">
      <alignment wrapText="1"/>
      <protection/>
    </xf>
    <xf numFmtId="0" fontId="3" fillId="0" borderId="28" xfId="75" applyBorder="1" applyAlignment="1">
      <alignment wrapText="1"/>
      <protection/>
    </xf>
    <xf numFmtId="2" fontId="4" fillId="0" borderId="28" xfId="75" applyNumberFormat="1" applyFont="1" applyBorder="1" applyAlignment="1">
      <alignment horizontal="right" vertical="center" wrapText="1"/>
      <protection/>
    </xf>
    <xf numFmtId="2" fontId="4" fillId="0" borderId="40" xfId="75" applyNumberFormat="1" applyFont="1" applyBorder="1" applyAlignment="1">
      <alignment horizontal="right" vertical="center" wrapText="1"/>
      <protection/>
    </xf>
    <xf numFmtId="2" fontId="29" fillId="0" borderId="40" xfId="34" applyNumberFormat="1" applyBorder="1" applyAlignment="1" quotePrefix="1">
      <alignment horizontal="center" vertical="top" wrapText="1"/>
      <protection/>
    </xf>
    <xf numFmtId="2" fontId="29" fillId="0" borderId="41" xfId="34" applyNumberFormat="1" applyBorder="1" applyAlignment="1" quotePrefix="1">
      <alignment horizontal="center" vertical="top" wrapText="1"/>
      <protection/>
    </xf>
    <xf numFmtId="2" fontId="29" fillId="0" borderId="29" xfId="34" applyNumberFormat="1" applyBorder="1" applyAlignment="1" quotePrefix="1">
      <alignment horizontal="center" vertical="top" wrapText="1"/>
      <protection/>
    </xf>
    <xf numFmtId="0" fontId="4" fillId="0" borderId="40" xfId="75" applyFont="1" applyBorder="1" applyAlignment="1">
      <alignment horizontal="left" vertical="center" wrapText="1"/>
      <protection/>
    </xf>
    <xf numFmtId="0" fontId="4" fillId="0" borderId="41" xfId="75" applyFont="1" applyBorder="1" applyAlignment="1">
      <alignment horizontal="left" vertical="center" wrapText="1"/>
      <protection/>
    </xf>
    <xf numFmtId="0" fontId="4" fillId="0" borderId="29" xfId="75" applyFont="1" applyBorder="1" applyAlignment="1">
      <alignment horizontal="left" vertical="center" wrapText="1"/>
      <protection/>
    </xf>
    <xf numFmtId="2" fontId="4" fillId="33" borderId="28" xfId="75" applyNumberFormat="1" applyFont="1" applyFill="1" applyBorder="1" applyAlignment="1">
      <alignment horizontal="right" vertical="center" wrapText="1"/>
      <protection/>
    </xf>
    <xf numFmtId="0" fontId="0" fillId="0" borderId="40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29" xfId="0" applyFill="1" applyBorder="1" applyAlignment="1">
      <alignment horizontal="left" vertical="justify" wrapText="1"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0" fontId="29" fillId="0" borderId="43" xfId="33" applyBorder="1" applyAlignment="1" quotePrefix="1">
      <alignment horizontal="left" vertical="top" wrapText="1"/>
      <protection/>
    </xf>
    <xf numFmtId="0" fontId="0" fillId="0" borderId="3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2" fontId="29" fillId="0" borderId="43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2" fontId="29" fillId="0" borderId="30" xfId="34" applyNumberFormat="1" applyBorder="1" applyAlignment="1" quotePrefix="1">
      <alignment horizontal="right" vertical="top" wrapText="1"/>
      <protection/>
    </xf>
    <xf numFmtId="0" fontId="29" fillId="0" borderId="45" xfId="33" applyBorder="1" applyAlignment="1" quotePrefix="1">
      <alignment horizontal="left" vertical="top" wrapText="1"/>
      <protection/>
    </xf>
    <xf numFmtId="0" fontId="0" fillId="0" borderId="4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0" fillId="0" borderId="47" xfId="0" applyNumberFormat="1" applyBorder="1" applyAlignment="1">
      <alignment vertical="top" wrapText="1"/>
    </xf>
    <xf numFmtId="2" fontId="0" fillId="0" borderId="46" xfId="0" applyNumberFormat="1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29" fillId="0" borderId="32" xfId="33" applyBorder="1" applyAlignment="1" quotePrefix="1">
      <alignment horizontal="left" vertical="top" wrapText="1"/>
      <protection/>
    </xf>
    <xf numFmtId="0" fontId="0" fillId="0" borderId="32" xfId="0" applyBorder="1" applyAlignment="1">
      <alignment vertical="top" wrapText="1"/>
    </xf>
    <xf numFmtId="2" fontId="29" fillId="0" borderId="32" xfId="34" applyNumberFormat="1" applyBorder="1" applyAlignment="1" quotePrefix="1">
      <alignment horizontal="right" vertical="top" wrapText="1"/>
      <protection/>
    </xf>
    <xf numFmtId="2" fontId="0" fillId="0" borderId="32" xfId="0" applyNumberFormat="1" applyBorder="1" applyAlignment="1">
      <alignment vertical="top" wrapText="1"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28" xfId="33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2" fontId="29" fillId="0" borderId="28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2" fontId="29" fillId="0" borderId="28" xfId="34" applyNumberFormat="1" applyBorder="1" applyAlignment="1">
      <alignment horizontal="right" vertical="top" wrapText="1"/>
      <protection/>
    </xf>
    <xf numFmtId="0" fontId="30" fillId="0" borderId="28" xfId="45" applyBorder="1" applyAlignment="1" quotePrefix="1">
      <alignment horizontal="left" vertical="top" wrapText="1"/>
      <protection/>
    </xf>
    <xf numFmtId="0" fontId="29" fillId="0" borderId="28" xfId="44" applyBorder="1" applyAlignment="1" quotePrefix="1">
      <alignment horizontal="left" vertical="top" wrapText="1"/>
      <protection/>
    </xf>
    <xf numFmtId="2" fontId="29" fillId="0" borderId="28" xfId="42" applyNumberFormat="1" applyBorder="1" applyAlignment="1" quotePrefix="1">
      <alignment horizontal="right" vertical="top" wrapText="1"/>
      <protection/>
    </xf>
    <xf numFmtId="2" fontId="29" fillId="0" borderId="28" xfId="48" applyNumberFormat="1" applyBorder="1" applyAlignment="1" quotePrefix="1">
      <alignment horizontal="right" vertical="top" wrapText="1"/>
      <protection/>
    </xf>
    <xf numFmtId="2" fontId="29" fillId="0" borderId="28" xfId="47" applyNumberFormat="1" applyBorder="1" applyAlignment="1" quotePrefix="1">
      <alignment horizontal="right" vertical="top" wrapText="1"/>
      <protection/>
    </xf>
    <xf numFmtId="2" fontId="29" fillId="0" borderId="28" xfId="47" applyNumberFormat="1" applyBorder="1" applyAlignment="1">
      <alignment horizontal="right" vertical="top" wrapText="1"/>
      <protection/>
    </xf>
    <xf numFmtId="0" fontId="0" fillId="0" borderId="28" xfId="0" applyFont="1" applyBorder="1" applyAlignment="1">
      <alignment vertical="top" wrapText="1"/>
    </xf>
    <xf numFmtId="0" fontId="29" fillId="0" borderId="46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2" fontId="29" fillId="0" borderId="45" xfId="34" applyNumberFormat="1" applyBorder="1" applyAlignment="1" quotePrefix="1">
      <alignment horizontal="right" vertical="top" wrapText="1"/>
      <protection/>
    </xf>
    <xf numFmtId="2" fontId="29" fillId="0" borderId="46" xfId="34" applyNumberFormat="1" applyBorder="1" applyAlignment="1">
      <alignment horizontal="right" vertical="top" wrapText="1"/>
      <protection/>
    </xf>
    <xf numFmtId="2" fontId="29" fillId="0" borderId="47" xfId="34" applyNumberFormat="1" applyBorder="1" applyAlignment="1">
      <alignment horizontal="right" vertical="top" wrapText="1"/>
      <protection/>
    </xf>
    <xf numFmtId="0" fontId="29" fillId="0" borderId="34" xfId="33" applyBorder="1" applyAlignment="1" quotePrefix="1">
      <alignment horizontal="left" vertical="top" wrapText="1"/>
      <protection/>
    </xf>
    <xf numFmtId="0" fontId="29" fillId="0" borderId="37" xfId="33" applyBorder="1" applyAlignment="1">
      <alignment horizontal="left" vertical="top" wrapText="1"/>
      <protection/>
    </xf>
    <xf numFmtId="0" fontId="29" fillId="0" borderId="35" xfId="33" applyBorder="1" applyAlignment="1">
      <alignment horizontal="left" vertical="top" wrapText="1"/>
      <protection/>
    </xf>
    <xf numFmtId="2" fontId="29" fillId="0" borderId="34" xfId="34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2" fontId="0" fillId="0" borderId="37" xfId="0" applyNumberFormat="1" applyBorder="1" applyAlignment="1">
      <alignment vertical="top" wrapText="1"/>
    </xf>
    <xf numFmtId="0" fontId="30" fillId="0" borderId="45" xfId="45" applyBorder="1" applyAlignment="1" quotePrefix="1">
      <alignment horizontal="left" vertical="top" wrapText="1"/>
      <protection/>
    </xf>
    <xf numFmtId="0" fontId="30" fillId="0" borderId="46" xfId="45" applyBorder="1" applyAlignment="1">
      <alignment horizontal="left" vertical="top" wrapText="1"/>
      <protection/>
    </xf>
    <xf numFmtId="0" fontId="30" fillId="0" borderId="47" xfId="45" applyBorder="1" applyAlignment="1">
      <alignment horizontal="left" vertical="top" wrapText="1"/>
      <protection/>
    </xf>
    <xf numFmtId="2" fontId="29" fillId="0" borderId="48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29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48" fillId="0" borderId="38" xfId="34" applyFont="1" applyBorder="1" applyAlignment="1" quotePrefix="1">
      <alignment horizontal="left" vertical="top" wrapText="1"/>
      <protection/>
    </xf>
    <xf numFmtId="0" fontId="49" fillId="0" borderId="52" xfId="0" applyFont="1" applyBorder="1" applyAlignment="1">
      <alignment horizontal="left" vertical="top" wrapText="1"/>
    </xf>
    <xf numFmtId="0" fontId="29" fillId="0" borderId="53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54" xfId="33" applyBorder="1" applyAlignment="1">
      <alignment horizontal="left" vertical="top" wrapText="1"/>
      <protection/>
    </xf>
    <xf numFmtId="0" fontId="29" fillId="0" borderId="55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29" fillId="0" borderId="50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29" fillId="0" borderId="55" xfId="51" applyBorder="1" applyAlignment="1" quotePrefix="1">
      <alignment horizontal="lef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29" fillId="0" borderId="55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3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9" fillId="0" borderId="53" xfId="34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56" xfId="37" applyBorder="1" applyAlignment="1" quotePrefix="1">
      <alignment horizontal="left" vertical="top" wrapText="1"/>
      <protection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2" fontId="29" fillId="0" borderId="59" xfId="39" applyNumberFormat="1" applyBorder="1" applyAlignment="1" quotePrefix="1">
      <alignment horizontal="right" vertical="top" wrapText="1"/>
      <protection/>
    </xf>
    <xf numFmtId="2" fontId="0" fillId="0" borderId="58" xfId="0" applyNumberFormat="1" applyBorder="1" applyAlignment="1">
      <alignment vertical="top" wrapText="1"/>
    </xf>
    <xf numFmtId="2" fontId="29" fillId="0" borderId="56" xfId="41" applyNumberFormat="1" applyBorder="1" applyAlignment="1" quotePrefix="1">
      <alignment horizontal="right" vertical="top" wrapText="1"/>
      <protection/>
    </xf>
    <xf numFmtId="2" fontId="0" fillId="0" borderId="57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2" fontId="29" fillId="0" borderId="59" xfId="40" applyNumberFormat="1" applyBorder="1" applyAlignment="1" quotePrefix="1">
      <alignment horizontal="right" vertical="top" wrapText="1"/>
      <protection/>
    </xf>
    <xf numFmtId="2" fontId="29" fillId="0" borderId="60" xfId="40" applyNumberFormat="1" applyBorder="1" applyAlignment="1">
      <alignment horizontal="right" vertical="top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0" fontId="29" fillId="0" borderId="41" xfId="33" applyBorder="1" applyAlignment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2" fontId="29" fillId="0" borderId="40" xfId="34" applyNumberFormat="1" applyBorder="1" applyAlignment="1" quotePrefix="1">
      <alignment horizontal="right" vertical="top" wrapText="1"/>
      <protection/>
    </xf>
    <xf numFmtId="2" fontId="0" fillId="0" borderId="29" xfId="0" applyNumberFormat="1" applyBorder="1" applyAlignment="1">
      <alignment vertical="top" wrapText="1"/>
    </xf>
    <xf numFmtId="2" fontId="29" fillId="0" borderId="41" xfId="34" applyNumberFormat="1" applyBorder="1" applyAlignment="1">
      <alignment horizontal="right" vertical="top" wrapText="1"/>
      <protection/>
    </xf>
    <xf numFmtId="2" fontId="29" fillId="0" borderId="49" xfId="34" applyNumberFormat="1" applyBorder="1" applyAlignment="1">
      <alignment horizontal="right" vertical="top" wrapText="1"/>
      <protection/>
    </xf>
    <xf numFmtId="2" fontId="29" fillId="0" borderId="56" xfId="34" applyNumberFormat="1" applyBorder="1" applyAlignment="1" quotePrefix="1">
      <alignment horizontal="right" vertical="top" wrapText="1"/>
      <protection/>
    </xf>
    <xf numFmtId="2" fontId="29" fillId="0" borderId="6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2" fontId="29" fillId="0" borderId="62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2" fontId="29" fillId="0" borderId="42" xfId="42" applyNumberFormat="1" applyBorder="1" applyAlignment="1" quotePrefix="1">
      <alignment horizontal="right" vertical="top" wrapText="1"/>
      <protection/>
    </xf>
    <xf numFmtId="0" fontId="29" fillId="0" borderId="45" xfId="34" applyBorder="1" applyAlignment="1" quotePrefix="1">
      <alignment horizontal="right" vertical="top" wrapText="1"/>
      <protection/>
    </xf>
    <xf numFmtId="0" fontId="0" fillId="0" borderId="47" xfId="0" applyBorder="1" applyAlignment="1">
      <alignment wrapText="1"/>
    </xf>
    <xf numFmtId="0" fontId="29" fillId="0" borderId="53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29" fillId="0" borderId="56" xfId="33" applyBorder="1" applyAlignment="1" quotePrefix="1">
      <alignment horizontal="left" vertical="top" wrapText="1"/>
      <protection/>
    </xf>
    <xf numFmtId="0" fontId="29" fillId="0" borderId="57" xfId="33" applyBorder="1" applyAlignment="1">
      <alignment horizontal="left" vertical="top" wrapText="1"/>
      <protection/>
    </xf>
    <xf numFmtId="0" fontId="29" fillId="0" borderId="58" xfId="33" applyBorder="1" applyAlignment="1">
      <alignment horizontal="left" vertical="top" wrapText="1"/>
      <protection/>
    </xf>
    <xf numFmtId="0" fontId="29" fillId="0" borderId="62" xfId="37" applyBorder="1" applyAlignment="1" quotePrefix="1">
      <alignment horizontal="left" vertical="top" wrapText="1"/>
      <protection/>
    </xf>
    <xf numFmtId="0" fontId="0" fillId="0" borderId="37" xfId="0" applyBorder="1" applyAlignment="1">
      <alignment wrapText="1"/>
    </xf>
    <xf numFmtId="0" fontId="0" fillId="0" borderId="35" xfId="0" applyBorder="1" applyAlignment="1">
      <alignment wrapText="1"/>
    </xf>
    <xf numFmtId="2" fontId="29" fillId="0" borderId="62" xfId="39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wrapText="1"/>
    </xf>
    <xf numFmtId="0" fontId="29" fillId="0" borderId="61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2" fontId="29" fillId="0" borderId="34" xfId="41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30" fillId="0" borderId="45" xfId="52" applyBorder="1" applyAlignment="1" quotePrefix="1">
      <alignment horizontal="center" vertical="center" wrapText="1"/>
      <protection/>
    </xf>
    <xf numFmtId="0" fontId="0" fillId="0" borderId="46" xfId="0" applyBorder="1" applyAlignment="1">
      <alignment wrapText="1"/>
    </xf>
    <xf numFmtId="2" fontId="0" fillId="0" borderId="47" xfId="0" applyNumberFormat="1" applyBorder="1" applyAlignment="1">
      <alignment wrapText="1"/>
    </xf>
    <xf numFmtId="2" fontId="0" fillId="0" borderId="46" xfId="0" applyNumberFormat="1" applyBorder="1" applyAlignment="1">
      <alignment wrapText="1"/>
    </xf>
    <xf numFmtId="0" fontId="29" fillId="0" borderId="63" xfId="34" applyBorder="1" applyAlignment="1" quotePrefix="1">
      <alignment horizontal="right" vertical="top" wrapText="1"/>
      <protection/>
    </xf>
    <xf numFmtId="0" fontId="0" fillId="0" borderId="64" xfId="0" applyBorder="1" applyAlignment="1">
      <alignment wrapText="1"/>
    </xf>
    <xf numFmtId="0" fontId="29" fillId="0" borderId="56" xfId="34" applyBorder="1" applyAlignment="1" quotePrefix="1">
      <alignment horizontal="right" vertical="top" wrapText="1"/>
      <protection/>
    </xf>
    <xf numFmtId="0" fontId="29" fillId="0" borderId="57" xfId="34" applyBorder="1" applyAlignment="1">
      <alignment horizontal="right" vertical="top" wrapText="1"/>
      <protection/>
    </xf>
    <xf numFmtId="0" fontId="29" fillId="0" borderId="58" xfId="34" applyBorder="1" applyAlignment="1">
      <alignment horizontal="right" vertical="top" wrapText="1"/>
      <protection/>
    </xf>
    <xf numFmtId="0" fontId="30" fillId="0" borderId="53" xfId="52" applyBorder="1" applyAlignment="1" quotePrefix="1">
      <alignment horizontal="center" vertical="center" wrapText="1"/>
      <protection/>
    </xf>
    <xf numFmtId="0" fontId="30" fillId="0" borderId="54" xfId="52" applyBorder="1" applyAlignment="1">
      <alignment horizontal="center" vertical="center" wrapText="1"/>
      <protection/>
    </xf>
    <xf numFmtId="0" fontId="29" fillId="0" borderId="40" xfId="34" applyBorder="1" applyAlignment="1" quotePrefix="1">
      <alignment horizontal="right" vertical="top" wrapText="1"/>
      <protection/>
    </xf>
    <xf numFmtId="0" fontId="0" fillId="0" borderId="29" xfId="0" applyBorder="1" applyAlignment="1">
      <alignment wrapText="1"/>
    </xf>
    <xf numFmtId="0" fontId="29" fillId="0" borderId="48" xfId="34" applyBorder="1" applyAlignment="1" quotePrefix="1">
      <alignment horizontal="righ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61" xfId="52" applyBorder="1" applyAlignment="1" quotePrefix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1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421875" style="1" customWidth="1"/>
    <col min="11" max="11" width="0.2890625" style="1" hidden="1" customWidth="1"/>
    <col min="12" max="12" width="0.13671875" style="1" hidden="1" customWidth="1"/>
    <col min="13" max="13" width="14.281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8515625" style="1" customWidth="1"/>
    <col min="18" max="18" width="2.57421875" style="1" customWidth="1"/>
    <col min="19" max="19" width="11.140625" style="1" customWidth="1"/>
    <col min="20" max="20" width="26.8515625" style="1" customWidth="1"/>
    <col min="21" max="21" width="9.28125" style="1" bestFit="1" customWidth="1"/>
    <col min="22" max="16384" width="9.140625" style="1" customWidth="1"/>
  </cols>
  <sheetData>
    <row r="1" spans="3:18" ht="17.25" customHeight="1">
      <c r="C1" s="267" t="s">
        <v>0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</row>
    <row r="2" spans="3:18" ht="0" customHeight="1" hidden="1"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4:16" ht="17.25" customHeight="1">
      <c r="D3" s="269" t="s">
        <v>1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ht="0.75" customHeight="1"/>
    <row r="5" spans="3:15" ht="20.25" customHeight="1">
      <c r="C5" s="271" t="s">
        <v>2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</row>
    <row r="6" ht="2.25" customHeight="1" hidden="1"/>
    <row r="7" spans="1:20" ht="48" customHeight="1">
      <c r="A7" s="2" t="s">
        <v>3</v>
      </c>
      <c r="B7" s="251" t="s">
        <v>4</v>
      </c>
      <c r="C7" s="252"/>
      <c r="D7" s="234"/>
      <c r="E7" s="3" t="s">
        <v>5</v>
      </c>
      <c r="F7" s="2" t="s">
        <v>6</v>
      </c>
      <c r="H7" s="4" t="s">
        <v>7</v>
      </c>
      <c r="J7" s="2" t="s">
        <v>8</v>
      </c>
      <c r="L7" s="273" t="s">
        <v>9</v>
      </c>
      <c r="M7" s="247"/>
      <c r="O7" s="251" t="s">
        <v>10</v>
      </c>
      <c r="P7" s="252"/>
      <c r="Q7" s="234"/>
      <c r="R7" s="260" t="s">
        <v>11</v>
      </c>
      <c r="S7" s="261"/>
      <c r="T7" s="2" t="s">
        <v>12</v>
      </c>
    </row>
    <row r="8" spans="1:20" ht="15" customHeight="1">
      <c r="A8" s="5" t="s">
        <v>13</v>
      </c>
      <c r="B8" s="140" t="s">
        <v>14</v>
      </c>
      <c r="C8" s="252"/>
      <c r="D8" s="234"/>
      <c r="E8" s="6" t="s">
        <v>15</v>
      </c>
      <c r="F8" s="7" t="s">
        <v>13</v>
      </c>
      <c r="H8" s="66">
        <f>H10+H9</f>
        <v>4516.06</v>
      </c>
      <c r="J8" s="255" t="s">
        <v>13</v>
      </c>
      <c r="K8" s="256"/>
      <c r="M8" s="233" t="s">
        <v>13</v>
      </c>
      <c r="N8" s="234"/>
      <c r="O8" s="257" t="s">
        <v>13</v>
      </c>
      <c r="P8" s="258"/>
      <c r="Q8" s="259"/>
      <c r="R8" s="233" t="s">
        <v>13</v>
      </c>
      <c r="S8" s="234"/>
      <c r="T8" s="8" t="s">
        <v>13</v>
      </c>
    </row>
    <row r="9" spans="1:20" ht="15" customHeight="1">
      <c r="A9" s="9" t="s">
        <v>13</v>
      </c>
      <c r="B9" s="238" t="s">
        <v>16</v>
      </c>
      <c r="C9" s="239"/>
      <c r="D9" s="240"/>
      <c r="E9" s="10" t="s">
        <v>15</v>
      </c>
      <c r="F9" s="8" t="s">
        <v>13</v>
      </c>
      <c r="H9" s="67">
        <v>3904.86</v>
      </c>
      <c r="J9" s="262" t="s">
        <v>13</v>
      </c>
      <c r="K9" s="263"/>
      <c r="M9" s="233" t="s">
        <v>13</v>
      </c>
      <c r="N9" s="234"/>
      <c r="O9" s="264" t="s">
        <v>13</v>
      </c>
      <c r="P9" s="265"/>
      <c r="Q9" s="266"/>
      <c r="R9" s="233" t="s">
        <v>13</v>
      </c>
      <c r="S9" s="234"/>
      <c r="T9" s="11" t="s">
        <v>13</v>
      </c>
    </row>
    <row r="10" spans="1:20" ht="15" customHeight="1">
      <c r="A10" s="9" t="s">
        <v>13</v>
      </c>
      <c r="B10" s="186" t="s">
        <v>17</v>
      </c>
      <c r="C10" s="187"/>
      <c r="D10" s="188"/>
      <c r="E10" s="10" t="s">
        <v>15</v>
      </c>
      <c r="F10" s="12" t="s">
        <v>13</v>
      </c>
      <c r="H10" s="67">
        <v>611.2</v>
      </c>
      <c r="J10" s="246" t="s">
        <v>13</v>
      </c>
      <c r="K10" s="247"/>
      <c r="M10" s="233" t="s">
        <v>13</v>
      </c>
      <c r="N10" s="234"/>
      <c r="O10" s="235" t="s">
        <v>13</v>
      </c>
      <c r="P10" s="236"/>
      <c r="Q10" s="237"/>
      <c r="R10" s="233" t="s">
        <v>13</v>
      </c>
      <c r="S10" s="234"/>
      <c r="T10" s="12" t="s">
        <v>13</v>
      </c>
    </row>
    <row r="11" spans="1:20" ht="26.25" customHeight="1">
      <c r="A11" s="13" t="s">
        <v>18</v>
      </c>
      <c r="B11" s="175" t="s">
        <v>19</v>
      </c>
      <c r="C11" s="252"/>
      <c r="D11" s="234"/>
      <c r="E11" s="29" t="s">
        <v>22</v>
      </c>
      <c r="F11" s="67">
        <v>13.84</v>
      </c>
      <c r="G11" s="66"/>
      <c r="H11" s="67">
        <f>498181.58+41825.41</f>
        <v>540006.99</v>
      </c>
      <c r="I11" s="66"/>
      <c r="J11" s="166">
        <f>472213.41+44818.4</f>
        <v>517031.81</v>
      </c>
      <c r="K11" s="253"/>
      <c r="L11" s="66"/>
      <c r="M11" s="92">
        <f>498181.58+41825.41</f>
        <v>540006.99</v>
      </c>
      <c r="N11" s="93"/>
      <c r="O11" s="166">
        <f>O12+O13+O14+O15+O17+O18+O19+O22+O23+O24</f>
        <v>-22975.149999999994</v>
      </c>
      <c r="P11" s="254"/>
      <c r="Q11" s="253"/>
      <c r="R11" s="166">
        <f>R12+R13+R14+R15+R17+R18+R19+R22+R23+R24</f>
        <v>22975.149999999998</v>
      </c>
      <c r="S11" s="253"/>
      <c r="T11" s="35" t="s">
        <v>53</v>
      </c>
    </row>
    <row r="12" spans="1:20" ht="15">
      <c r="A12" s="28" t="s">
        <v>20</v>
      </c>
      <c r="B12" s="241" t="s">
        <v>21</v>
      </c>
      <c r="C12" s="242"/>
      <c r="D12" s="243"/>
      <c r="E12" s="29" t="s">
        <v>22</v>
      </c>
      <c r="F12" s="94">
        <v>1.09</v>
      </c>
      <c r="G12" s="66"/>
      <c r="H12" s="95">
        <v>51075.48</v>
      </c>
      <c r="I12" s="66"/>
      <c r="J12" s="244">
        <v>48827.99</v>
      </c>
      <c r="K12" s="245"/>
      <c r="L12" s="66"/>
      <c r="M12" s="232">
        <v>51075.48</v>
      </c>
      <c r="N12" s="143"/>
      <c r="O12" s="248">
        <v>-2247.49</v>
      </c>
      <c r="P12" s="249"/>
      <c r="Q12" s="250"/>
      <c r="R12" s="230">
        <v>2247.49</v>
      </c>
      <c r="S12" s="231"/>
      <c r="T12" s="32" t="s">
        <v>54</v>
      </c>
    </row>
    <row r="13" spans="1:20" ht="15">
      <c r="A13" s="30" t="s">
        <v>23</v>
      </c>
      <c r="B13" s="191" t="s">
        <v>24</v>
      </c>
      <c r="C13" s="192"/>
      <c r="D13" s="193"/>
      <c r="E13" s="31" t="s">
        <v>22</v>
      </c>
      <c r="F13" s="96">
        <v>1.89</v>
      </c>
      <c r="G13" s="66"/>
      <c r="H13" s="77">
        <v>88562.15</v>
      </c>
      <c r="I13" s="66"/>
      <c r="J13" s="200">
        <v>84665.13</v>
      </c>
      <c r="K13" s="201"/>
      <c r="L13" s="66"/>
      <c r="M13" s="172">
        <v>88562.15</v>
      </c>
      <c r="N13" s="173"/>
      <c r="O13" s="180">
        <v>-3897.02</v>
      </c>
      <c r="P13" s="183"/>
      <c r="Q13" s="181"/>
      <c r="R13" s="172">
        <v>3897.02</v>
      </c>
      <c r="S13" s="173"/>
      <c r="T13" s="32" t="s">
        <v>54</v>
      </c>
    </row>
    <row r="14" spans="1:20" ht="15" customHeight="1">
      <c r="A14" s="9" t="s">
        <v>25</v>
      </c>
      <c r="B14" s="218" t="s">
        <v>26</v>
      </c>
      <c r="C14" s="219"/>
      <c r="D14" s="220"/>
      <c r="E14" s="10" t="s">
        <v>22</v>
      </c>
      <c r="F14" s="68">
        <v>3.04</v>
      </c>
      <c r="G14" s="66"/>
      <c r="H14" s="67">
        <v>142449.11</v>
      </c>
      <c r="I14" s="66"/>
      <c r="J14" s="221">
        <v>136180.89</v>
      </c>
      <c r="K14" s="222"/>
      <c r="L14" s="66"/>
      <c r="M14" s="166">
        <v>142449.11</v>
      </c>
      <c r="N14" s="143"/>
      <c r="O14" s="178">
        <v>-6268.22</v>
      </c>
      <c r="P14" s="223"/>
      <c r="Q14" s="224"/>
      <c r="R14" s="225">
        <v>6268.22</v>
      </c>
      <c r="S14" s="212"/>
      <c r="T14" s="32" t="s">
        <v>54</v>
      </c>
    </row>
    <row r="15" spans="1:20" ht="15" customHeight="1">
      <c r="A15" s="14" t="s">
        <v>27</v>
      </c>
      <c r="B15" s="186" t="s">
        <v>28</v>
      </c>
      <c r="C15" s="187"/>
      <c r="D15" s="188"/>
      <c r="E15" s="15" t="s">
        <v>22</v>
      </c>
      <c r="F15" s="68">
        <v>2.3</v>
      </c>
      <c r="G15" s="66"/>
      <c r="H15" s="69">
        <v>107774.03</v>
      </c>
      <c r="I15" s="66"/>
      <c r="J15" s="226">
        <v>103031.63</v>
      </c>
      <c r="K15" s="227"/>
      <c r="L15" s="66"/>
      <c r="M15" s="166">
        <v>107774.03</v>
      </c>
      <c r="N15" s="143"/>
      <c r="O15" s="205">
        <v>-4742.4</v>
      </c>
      <c r="P15" s="228"/>
      <c r="Q15" s="229"/>
      <c r="R15" s="205">
        <v>4742.4</v>
      </c>
      <c r="S15" s="206"/>
      <c r="T15" s="33" t="s">
        <v>55</v>
      </c>
    </row>
    <row r="16" spans="6:19" ht="0" customHeight="1" hidden="1"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20" ht="15" customHeight="1">
      <c r="A17" s="16" t="s">
        <v>29</v>
      </c>
      <c r="B17" s="186" t="s">
        <v>30</v>
      </c>
      <c r="C17" s="203"/>
      <c r="D17" s="204"/>
      <c r="E17" s="17" t="s">
        <v>22</v>
      </c>
      <c r="F17" s="70">
        <v>1.32</v>
      </c>
      <c r="G17" s="66"/>
      <c r="H17" s="70">
        <v>61852.92</v>
      </c>
      <c r="I17" s="66"/>
      <c r="J17" s="205">
        <v>59131.19</v>
      </c>
      <c r="K17" s="206"/>
      <c r="L17" s="66"/>
      <c r="M17" s="205">
        <v>61852.92</v>
      </c>
      <c r="N17" s="206"/>
      <c r="O17" s="205">
        <v>-2721.73</v>
      </c>
      <c r="P17" s="207"/>
      <c r="Q17" s="206"/>
      <c r="R17" s="205">
        <v>2721.73</v>
      </c>
      <c r="S17" s="206"/>
      <c r="T17" s="33" t="s">
        <v>56</v>
      </c>
    </row>
    <row r="18" spans="1:20" ht="14.25" customHeight="1">
      <c r="A18" s="18" t="s">
        <v>31</v>
      </c>
      <c r="B18" s="208" t="s">
        <v>32</v>
      </c>
      <c r="C18" s="209"/>
      <c r="D18" s="210"/>
      <c r="E18" s="19" t="s">
        <v>22</v>
      </c>
      <c r="F18" s="71">
        <v>0.38</v>
      </c>
      <c r="G18" s="66"/>
      <c r="H18" s="72">
        <v>17806.19</v>
      </c>
      <c r="I18" s="66"/>
      <c r="J18" s="211">
        <v>17022.67</v>
      </c>
      <c r="K18" s="212"/>
      <c r="L18" s="66"/>
      <c r="M18" s="211">
        <v>17806.19</v>
      </c>
      <c r="N18" s="212"/>
      <c r="O18" s="213">
        <v>-783.52</v>
      </c>
      <c r="P18" s="214"/>
      <c r="Q18" s="215"/>
      <c r="R18" s="216">
        <v>783.52</v>
      </c>
      <c r="S18" s="217"/>
      <c r="T18" s="33" t="s">
        <v>57</v>
      </c>
    </row>
    <row r="19" spans="1:20" ht="0.75" customHeight="1">
      <c r="A19" s="189" t="s">
        <v>33</v>
      </c>
      <c r="B19" s="191" t="s">
        <v>34</v>
      </c>
      <c r="C19" s="192"/>
      <c r="D19" s="193"/>
      <c r="E19" s="195" t="s">
        <v>22</v>
      </c>
      <c r="F19" s="196">
        <v>0.16</v>
      </c>
      <c r="G19" s="66"/>
      <c r="H19" s="198">
        <v>7497.36</v>
      </c>
      <c r="I19" s="66"/>
      <c r="J19" s="200">
        <v>7167.46</v>
      </c>
      <c r="K19" s="201"/>
      <c r="L19" s="66"/>
      <c r="M19" s="180">
        <v>7497.36</v>
      </c>
      <c r="N19" s="181"/>
      <c r="O19" s="180">
        <v>-329.9</v>
      </c>
      <c r="P19" s="183"/>
      <c r="Q19" s="181"/>
      <c r="R19" s="180">
        <v>329.9</v>
      </c>
      <c r="S19" s="181"/>
      <c r="T19" s="184" t="s">
        <v>58</v>
      </c>
    </row>
    <row r="20" spans="1:20" ht="25.5" customHeight="1">
      <c r="A20" s="190"/>
      <c r="B20" s="194"/>
      <c r="C20" s="135"/>
      <c r="D20" s="136"/>
      <c r="E20" s="190"/>
      <c r="F20" s="197"/>
      <c r="G20" s="66"/>
      <c r="H20" s="199"/>
      <c r="I20" s="66"/>
      <c r="J20" s="202"/>
      <c r="K20" s="146"/>
      <c r="L20" s="66"/>
      <c r="M20" s="182"/>
      <c r="N20" s="138"/>
      <c r="O20" s="182"/>
      <c r="P20" s="145"/>
      <c r="Q20" s="138"/>
      <c r="R20" s="182"/>
      <c r="S20" s="138"/>
      <c r="T20" s="185"/>
    </row>
    <row r="21" spans="6:19" ht="0" customHeight="1" hidden="1"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1:20" ht="15" customHeight="1">
      <c r="A22" s="16" t="s">
        <v>35</v>
      </c>
      <c r="B22" s="186" t="s">
        <v>36</v>
      </c>
      <c r="C22" s="187"/>
      <c r="D22" s="188"/>
      <c r="E22" s="17" t="s">
        <v>22</v>
      </c>
      <c r="F22" s="73">
        <v>0.1</v>
      </c>
      <c r="G22" s="66"/>
      <c r="H22" s="70">
        <v>4685.88</v>
      </c>
      <c r="I22" s="66"/>
      <c r="J22" s="132">
        <v>4479.69</v>
      </c>
      <c r="K22" s="133"/>
      <c r="L22" s="66"/>
      <c r="M22" s="178">
        <v>4685.88</v>
      </c>
      <c r="N22" s="179"/>
      <c r="O22" s="166">
        <v>-206.19</v>
      </c>
      <c r="P22" s="167"/>
      <c r="Q22" s="168"/>
      <c r="R22" s="178">
        <v>206.19</v>
      </c>
      <c r="S22" s="179"/>
      <c r="T22" s="33" t="s">
        <v>59</v>
      </c>
    </row>
    <row r="23" spans="1:20" ht="15" customHeight="1">
      <c r="A23" s="16" t="s">
        <v>37</v>
      </c>
      <c r="B23" s="140" t="s">
        <v>38</v>
      </c>
      <c r="C23" s="164"/>
      <c r="D23" s="165"/>
      <c r="E23" s="17" t="s">
        <v>22</v>
      </c>
      <c r="F23" s="74">
        <v>0.06</v>
      </c>
      <c r="G23" s="66"/>
      <c r="H23" s="70">
        <v>2811.48</v>
      </c>
      <c r="I23" s="66"/>
      <c r="J23" s="132">
        <v>2687.78</v>
      </c>
      <c r="K23" s="133"/>
      <c r="L23" s="66"/>
      <c r="M23" s="178">
        <v>2811.48</v>
      </c>
      <c r="N23" s="179"/>
      <c r="O23" s="166">
        <v>-123.7</v>
      </c>
      <c r="P23" s="167"/>
      <c r="Q23" s="168"/>
      <c r="R23" s="178">
        <v>123.7</v>
      </c>
      <c r="S23" s="179"/>
      <c r="T23" s="34" t="s">
        <v>60</v>
      </c>
    </row>
    <row r="24" spans="1:20" ht="14.25" customHeight="1">
      <c r="A24" s="16" t="s">
        <v>39</v>
      </c>
      <c r="B24" s="140" t="s">
        <v>40</v>
      </c>
      <c r="C24" s="164"/>
      <c r="D24" s="165"/>
      <c r="E24" s="17" t="s">
        <v>22</v>
      </c>
      <c r="F24" s="74">
        <v>3.5</v>
      </c>
      <c r="G24" s="66"/>
      <c r="H24" s="70">
        <f>13666.98+41825.41</f>
        <v>55492.39</v>
      </c>
      <c r="I24" s="66"/>
      <c r="J24" s="132">
        <f>9019.01+44818.4</f>
        <v>53837.41</v>
      </c>
      <c r="K24" s="133"/>
      <c r="L24" s="66"/>
      <c r="M24" s="178">
        <f>13666.98+41825.41</f>
        <v>55492.39</v>
      </c>
      <c r="N24" s="179"/>
      <c r="O24" s="166">
        <f>J24-H24</f>
        <v>-1654.979999999996</v>
      </c>
      <c r="P24" s="167"/>
      <c r="Q24" s="168"/>
      <c r="R24" s="178">
        <v>1654.98</v>
      </c>
      <c r="S24" s="179"/>
      <c r="T24" s="34" t="s">
        <v>60</v>
      </c>
    </row>
    <row r="25" spans="1:20" ht="14.25" customHeight="1">
      <c r="A25" s="21">
        <v>2</v>
      </c>
      <c r="B25" s="175" t="s">
        <v>41</v>
      </c>
      <c r="C25" s="176"/>
      <c r="D25" s="177"/>
      <c r="E25" s="10" t="s">
        <v>22</v>
      </c>
      <c r="F25" s="75">
        <v>0.38</v>
      </c>
      <c r="G25" s="66"/>
      <c r="H25" s="67">
        <v>10387.93</v>
      </c>
      <c r="I25" s="66"/>
      <c r="J25" s="132">
        <v>9944.2</v>
      </c>
      <c r="K25" s="133"/>
      <c r="L25" s="66"/>
      <c r="M25" s="166">
        <v>10387.93</v>
      </c>
      <c r="N25" s="143"/>
      <c r="O25" s="166">
        <v>-443.73</v>
      </c>
      <c r="P25" s="167"/>
      <c r="Q25" s="168"/>
      <c r="R25" s="166">
        <v>443.73</v>
      </c>
      <c r="S25" s="143"/>
      <c r="T25" s="34" t="s">
        <v>61</v>
      </c>
    </row>
    <row r="26" spans="1:20" ht="16.5" customHeight="1">
      <c r="A26" s="13">
        <v>3</v>
      </c>
      <c r="B26" s="175" t="s">
        <v>42</v>
      </c>
      <c r="C26" s="176"/>
      <c r="D26" s="177"/>
      <c r="E26" s="10" t="s">
        <v>22</v>
      </c>
      <c r="F26" s="75">
        <v>0.0028</v>
      </c>
      <c r="G26" s="66"/>
      <c r="H26" s="67">
        <v>129.6</v>
      </c>
      <c r="I26" s="66"/>
      <c r="J26" s="132">
        <v>119.81</v>
      </c>
      <c r="K26" s="133"/>
      <c r="L26" s="66"/>
      <c r="M26" s="166">
        <v>129.6</v>
      </c>
      <c r="N26" s="143"/>
      <c r="O26" s="166">
        <v>-9.79</v>
      </c>
      <c r="P26" s="167"/>
      <c r="Q26" s="168"/>
      <c r="R26" s="166">
        <v>9.79</v>
      </c>
      <c r="S26" s="143"/>
      <c r="T26" s="34" t="s">
        <v>62</v>
      </c>
    </row>
    <row r="27" spans="6:19" ht="0" customHeight="1" hidden="1"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20" ht="15" customHeight="1">
      <c r="A28" s="13">
        <v>4</v>
      </c>
      <c r="B28" s="175" t="s">
        <v>43</v>
      </c>
      <c r="C28" s="176"/>
      <c r="D28" s="177"/>
      <c r="E28" s="10" t="s">
        <v>22</v>
      </c>
      <c r="F28" s="76">
        <v>3</v>
      </c>
      <c r="G28" s="66"/>
      <c r="H28" s="67" t="s">
        <v>13</v>
      </c>
      <c r="I28" s="66"/>
      <c r="J28" s="132">
        <f>J29+J30-J32+J33+J34+J35</f>
        <v>-70547.56999999999</v>
      </c>
      <c r="K28" s="133"/>
      <c r="L28" s="66"/>
      <c r="M28" s="166">
        <f>M31</f>
        <v>62828</v>
      </c>
      <c r="N28" s="143"/>
      <c r="O28" s="166">
        <f>J28-M28</f>
        <v>-133375.57</v>
      </c>
      <c r="P28" s="167"/>
      <c r="Q28" s="168"/>
      <c r="R28" s="166">
        <v>133375.57</v>
      </c>
      <c r="S28" s="143"/>
      <c r="T28" s="20" t="s">
        <v>13</v>
      </c>
    </row>
    <row r="29" spans="1:20" ht="15" customHeight="1">
      <c r="A29" s="9" t="s">
        <v>13</v>
      </c>
      <c r="B29" s="140" t="s">
        <v>44</v>
      </c>
      <c r="C29" s="164"/>
      <c r="D29" s="165"/>
      <c r="E29" s="10" t="s">
        <v>22</v>
      </c>
      <c r="F29" s="76" t="s">
        <v>13</v>
      </c>
      <c r="G29" s="66"/>
      <c r="H29" s="67">
        <v>140574.96</v>
      </c>
      <c r="I29" s="66"/>
      <c r="J29" s="132">
        <v>136057.74</v>
      </c>
      <c r="K29" s="133"/>
      <c r="L29" s="66"/>
      <c r="M29" s="166" t="s">
        <v>13</v>
      </c>
      <c r="N29" s="143"/>
      <c r="O29" s="166" t="s">
        <v>13</v>
      </c>
      <c r="P29" s="167"/>
      <c r="Q29" s="168"/>
      <c r="R29" s="166" t="s">
        <v>13</v>
      </c>
      <c r="S29" s="143"/>
      <c r="T29" s="22" t="s">
        <v>13</v>
      </c>
    </row>
    <row r="30" spans="1:20" ht="15" customHeight="1">
      <c r="A30" s="27" t="s">
        <v>13</v>
      </c>
      <c r="B30" s="169" t="s">
        <v>45</v>
      </c>
      <c r="C30" s="170"/>
      <c r="D30" s="171"/>
      <c r="E30" s="26" t="s">
        <v>22</v>
      </c>
      <c r="F30" s="77" t="s">
        <v>13</v>
      </c>
      <c r="G30" s="66"/>
      <c r="H30" s="77" t="s">
        <v>13</v>
      </c>
      <c r="I30" s="66"/>
      <c r="J30" s="172">
        <v>-184976.18</v>
      </c>
      <c r="K30" s="173"/>
      <c r="L30" s="66"/>
      <c r="M30" s="172" t="s">
        <v>13</v>
      </c>
      <c r="N30" s="173"/>
      <c r="O30" s="172" t="s">
        <v>13</v>
      </c>
      <c r="P30" s="174"/>
      <c r="Q30" s="173"/>
      <c r="R30" s="172" t="s">
        <v>13</v>
      </c>
      <c r="S30" s="173"/>
      <c r="T30" s="25" t="s">
        <v>13</v>
      </c>
    </row>
    <row r="31" spans="1:20" ht="16.5" customHeight="1">
      <c r="A31" s="52" t="s">
        <v>13</v>
      </c>
      <c r="B31" s="158" t="s">
        <v>46</v>
      </c>
      <c r="C31" s="153"/>
      <c r="D31" s="153"/>
      <c r="E31" s="53" t="s">
        <v>22</v>
      </c>
      <c r="F31" s="56" t="s">
        <v>13</v>
      </c>
      <c r="G31" s="78"/>
      <c r="H31" s="79" t="s">
        <v>13</v>
      </c>
      <c r="I31" s="78"/>
      <c r="J31" s="159" t="s">
        <v>13</v>
      </c>
      <c r="K31" s="155"/>
      <c r="L31" s="78"/>
      <c r="M31" s="159">
        <f>F45</f>
        <v>62828</v>
      </c>
      <c r="N31" s="155"/>
      <c r="O31" s="160" t="s">
        <v>13</v>
      </c>
      <c r="P31" s="155"/>
      <c r="Q31" s="155"/>
      <c r="R31" s="161" t="s">
        <v>13</v>
      </c>
      <c r="S31" s="162"/>
      <c r="T31" s="54" t="s">
        <v>13</v>
      </c>
    </row>
    <row r="32" spans="1:20" ht="14.25" customHeight="1">
      <c r="A32" s="57"/>
      <c r="B32" s="102" t="s">
        <v>76</v>
      </c>
      <c r="C32" s="163"/>
      <c r="D32" s="163"/>
      <c r="E32" s="58" t="s">
        <v>22</v>
      </c>
      <c r="F32" s="80" t="s">
        <v>13</v>
      </c>
      <c r="G32" s="78"/>
      <c r="H32" s="80" t="s">
        <v>13</v>
      </c>
      <c r="I32" s="78"/>
      <c r="J32" s="154">
        <v>23428.67</v>
      </c>
      <c r="K32" s="155"/>
      <c r="L32" s="78"/>
      <c r="M32" s="154" t="s">
        <v>13</v>
      </c>
      <c r="N32" s="155"/>
      <c r="O32" s="154" t="s">
        <v>13</v>
      </c>
      <c r="P32" s="155"/>
      <c r="Q32" s="155"/>
      <c r="R32" s="154" t="s">
        <v>13</v>
      </c>
      <c r="S32" s="155"/>
      <c r="T32" s="59" t="s">
        <v>13</v>
      </c>
    </row>
    <row r="33" spans="1:20" ht="14.25" customHeight="1">
      <c r="A33" s="57"/>
      <c r="B33" s="102" t="s">
        <v>77</v>
      </c>
      <c r="C33" s="102"/>
      <c r="D33" s="102"/>
      <c r="E33" s="58" t="s">
        <v>22</v>
      </c>
      <c r="F33" s="80"/>
      <c r="G33" s="78"/>
      <c r="H33" s="80"/>
      <c r="I33" s="78"/>
      <c r="J33" s="80">
        <v>1258.14</v>
      </c>
      <c r="K33" s="81"/>
      <c r="L33" s="78"/>
      <c r="M33" s="80"/>
      <c r="N33" s="81"/>
      <c r="O33" s="103"/>
      <c r="P33" s="103"/>
      <c r="Q33" s="103"/>
      <c r="R33" s="103"/>
      <c r="S33" s="103"/>
      <c r="T33" s="59"/>
    </row>
    <row r="34" spans="1:20" ht="14.25" customHeight="1">
      <c r="A34" s="61"/>
      <c r="B34" s="104" t="s">
        <v>78</v>
      </c>
      <c r="C34" s="105"/>
      <c r="D34" s="106"/>
      <c r="E34" s="58" t="s">
        <v>22</v>
      </c>
      <c r="F34" s="82"/>
      <c r="G34" s="83"/>
      <c r="H34" s="82"/>
      <c r="I34" s="83"/>
      <c r="J34" s="82">
        <v>541.05</v>
      </c>
      <c r="K34" s="84"/>
      <c r="L34" s="83"/>
      <c r="M34" s="82"/>
      <c r="N34" s="84"/>
      <c r="O34" s="107"/>
      <c r="P34" s="108"/>
      <c r="Q34" s="109"/>
      <c r="R34" s="107"/>
      <c r="S34" s="109"/>
      <c r="T34" s="62"/>
    </row>
    <row r="35" spans="1:21" ht="14.25" customHeight="1">
      <c r="A35" s="57"/>
      <c r="B35" s="102" t="s">
        <v>79</v>
      </c>
      <c r="C35" s="102"/>
      <c r="D35" s="102"/>
      <c r="E35" s="58" t="s">
        <v>22</v>
      </c>
      <c r="F35" s="80"/>
      <c r="G35" s="78"/>
      <c r="H35" s="80"/>
      <c r="I35" s="78"/>
      <c r="J35" s="80">
        <v>0.35</v>
      </c>
      <c r="K35" s="81"/>
      <c r="L35" s="78"/>
      <c r="M35" s="80"/>
      <c r="N35" s="81"/>
      <c r="O35" s="122"/>
      <c r="P35" s="123"/>
      <c r="Q35" s="124"/>
      <c r="R35" s="122"/>
      <c r="S35" s="124"/>
      <c r="T35" s="59"/>
      <c r="U35" s="97"/>
    </row>
    <row r="36" spans="1:21" ht="14.25" customHeight="1">
      <c r="A36" s="60" t="s">
        <v>13</v>
      </c>
      <c r="B36" s="152" t="s">
        <v>13</v>
      </c>
      <c r="C36" s="153"/>
      <c r="D36" s="153"/>
      <c r="E36" s="58" t="s">
        <v>13</v>
      </c>
      <c r="F36" s="80" t="s">
        <v>13</v>
      </c>
      <c r="G36" s="78"/>
      <c r="H36" s="80" t="s">
        <v>13</v>
      </c>
      <c r="I36" s="78"/>
      <c r="J36" s="154" t="s">
        <v>13</v>
      </c>
      <c r="K36" s="155"/>
      <c r="L36" s="78"/>
      <c r="M36" s="154" t="s">
        <v>13</v>
      </c>
      <c r="N36" s="155"/>
      <c r="O36" s="154" t="s">
        <v>13</v>
      </c>
      <c r="P36" s="155"/>
      <c r="Q36" s="155"/>
      <c r="R36" s="154" t="s">
        <v>13</v>
      </c>
      <c r="S36" s="156"/>
      <c r="T36" s="59" t="s">
        <v>13</v>
      </c>
      <c r="U36" s="97"/>
    </row>
    <row r="37" spans="1:21" ht="0" customHeight="1" hidden="1">
      <c r="A37" s="55"/>
      <c r="B37" s="55"/>
      <c r="C37" s="55"/>
      <c r="D37" s="55"/>
      <c r="E37" s="55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55"/>
      <c r="U37" s="97"/>
    </row>
    <row r="38" spans="1:21" ht="15" customHeight="1">
      <c r="A38" s="57">
        <v>5</v>
      </c>
      <c r="B38" s="157" t="s">
        <v>47</v>
      </c>
      <c r="C38" s="153"/>
      <c r="D38" s="153"/>
      <c r="E38" s="64" t="s">
        <v>22</v>
      </c>
      <c r="F38" s="80" t="s">
        <v>13</v>
      </c>
      <c r="G38" s="78"/>
      <c r="H38" s="80">
        <v>2675427.78</v>
      </c>
      <c r="I38" s="78"/>
      <c r="J38" s="154">
        <v>2696862.92</v>
      </c>
      <c r="K38" s="155"/>
      <c r="L38" s="78"/>
      <c r="M38" s="154">
        <v>2675427.78</v>
      </c>
      <c r="N38" s="155"/>
      <c r="O38" s="154">
        <v>-70039.21</v>
      </c>
      <c r="P38" s="155"/>
      <c r="Q38" s="155"/>
      <c r="R38" s="154">
        <v>70039.21</v>
      </c>
      <c r="S38" s="156"/>
      <c r="T38" s="59" t="s">
        <v>13</v>
      </c>
      <c r="U38" s="97"/>
    </row>
    <row r="39" spans="1:20" ht="15" customHeight="1">
      <c r="A39" s="63" t="s">
        <v>13</v>
      </c>
      <c r="B39" s="147" t="s">
        <v>48</v>
      </c>
      <c r="C39" s="148"/>
      <c r="D39" s="148"/>
      <c r="E39" s="64" t="s">
        <v>22</v>
      </c>
      <c r="F39" s="85" t="s">
        <v>13</v>
      </c>
      <c r="G39" s="86"/>
      <c r="H39" s="85">
        <v>44985.36</v>
      </c>
      <c r="I39" s="86"/>
      <c r="J39" s="149">
        <v>62289.32</v>
      </c>
      <c r="K39" s="150"/>
      <c r="L39" s="86"/>
      <c r="M39" s="149">
        <v>44985.36</v>
      </c>
      <c r="N39" s="150"/>
      <c r="O39" s="149"/>
      <c r="P39" s="150"/>
      <c r="Q39" s="150"/>
      <c r="R39" s="149" t="s">
        <v>13</v>
      </c>
      <c r="S39" s="151"/>
      <c r="T39" s="65" t="s">
        <v>63</v>
      </c>
    </row>
    <row r="40" spans="1:20" ht="15" customHeight="1">
      <c r="A40" s="60" t="s">
        <v>13</v>
      </c>
      <c r="B40" s="152" t="s">
        <v>49</v>
      </c>
      <c r="C40" s="153"/>
      <c r="D40" s="153"/>
      <c r="E40" s="58" t="s">
        <v>22</v>
      </c>
      <c r="F40" s="80" t="s">
        <v>13</v>
      </c>
      <c r="G40" s="78"/>
      <c r="H40" s="80">
        <v>277174.61</v>
      </c>
      <c r="I40" s="78"/>
      <c r="J40" s="154">
        <v>264460.42</v>
      </c>
      <c r="K40" s="155"/>
      <c r="L40" s="78"/>
      <c r="M40" s="154">
        <v>277174.61</v>
      </c>
      <c r="N40" s="155"/>
      <c r="O40" s="154">
        <v>-12714.19</v>
      </c>
      <c r="P40" s="155"/>
      <c r="Q40" s="155"/>
      <c r="R40" s="154">
        <v>12714.19</v>
      </c>
      <c r="S40" s="156"/>
      <c r="T40" s="33" t="s">
        <v>64</v>
      </c>
    </row>
    <row r="41" spans="1:20" ht="15" customHeight="1">
      <c r="A41" s="49" t="s">
        <v>13</v>
      </c>
      <c r="B41" s="134" t="s">
        <v>50</v>
      </c>
      <c r="C41" s="135"/>
      <c r="D41" s="136"/>
      <c r="E41" s="50" t="s">
        <v>22</v>
      </c>
      <c r="F41" s="69" t="s">
        <v>13</v>
      </c>
      <c r="G41" s="66"/>
      <c r="H41" s="87">
        <v>972400.93</v>
      </c>
      <c r="I41" s="66"/>
      <c r="J41" s="137">
        <v>930215.63</v>
      </c>
      <c r="K41" s="138"/>
      <c r="L41" s="66"/>
      <c r="M41" s="139">
        <v>972400.93</v>
      </c>
      <c r="N41" s="138"/>
      <c r="O41" s="137">
        <v>-42185.3</v>
      </c>
      <c r="P41" s="145"/>
      <c r="Q41" s="138"/>
      <c r="R41" s="137">
        <v>42185.3</v>
      </c>
      <c r="S41" s="146"/>
      <c r="T41" s="51" t="s">
        <v>65</v>
      </c>
    </row>
    <row r="42" spans="1:20" ht="15" customHeight="1">
      <c r="A42" s="23" t="s">
        <v>13</v>
      </c>
      <c r="B42" s="140" t="s">
        <v>51</v>
      </c>
      <c r="C42" s="141"/>
      <c r="D42" s="142"/>
      <c r="E42" s="24" t="s">
        <v>22</v>
      </c>
      <c r="F42" s="87" t="s">
        <v>13</v>
      </c>
      <c r="G42" s="66"/>
      <c r="H42" s="88">
        <v>298601.53</v>
      </c>
      <c r="I42" s="66"/>
      <c r="J42" s="132">
        <v>283461.81</v>
      </c>
      <c r="K42" s="143"/>
      <c r="L42" s="66"/>
      <c r="M42" s="132">
        <v>298601.53</v>
      </c>
      <c r="N42" s="133"/>
      <c r="O42" s="132">
        <v>-15139.72</v>
      </c>
      <c r="P42" s="144"/>
      <c r="Q42" s="133"/>
      <c r="R42" s="132">
        <v>15139.72</v>
      </c>
      <c r="S42" s="133"/>
      <c r="T42" s="33" t="s">
        <v>64</v>
      </c>
    </row>
    <row r="43" spans="1:20" ht="15" customHeight="1">
      <c r="A43" s="23" t="s">
        <v>13</v>
      </c>
      <c r="B43" s="140" t="s">
        <v>52</v>
      </c>
      <c r="C43" s="141"/>
      <c r="D43" s="142"/>
      <c r="E43" s="24" t="s">
        <v>22</v>
      </c>
      <c r="F43" s="88" t="s">
        <v>13</v>
      </c>
      <c r="G43" s="66"/>
      <c r="H43" s="88">
        <v>1082265.35</v>
      </c>
      <c r="I43" s="66"/>
      <c r="J43" s="132">
        <v>1156435.74</v>
      </c>
      <c r="K43" s="143"/>
      <c r="L43" s="66"/>
      <c r="M43" s="132">
        <v>1082265.35</v>
      </c>
      <c r="N43" s="133"/>
      <c r="O43" s="132"/>
      <c r="P43" s="144"/>
      <c r="Q43" s="133"/>
      <c r="R43" s="132" t="s">
        <v>13</v>
      </c>
      <c r="S43" s="133"/>
      <c r="T43" s="33" t="s">
        <v>65</v>
      </c>
    </row>
    <row r="44" spans="6:19" ht="15" customHeight="1"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20" ht="15">
      <c r="A45" s="125" t="s">
        <v>81</v>
      </c>
      <c r="B45" s="126"/>
      <c r="C45" s="126"/>
      <c r="D45" s="126"/>
      <c r="E45" s="127"/>
      <c r="F45" s="128">
        <f>SUM(F46:F49)</f>
        <v>62828</v>
      </c>
      <c r="G45" s="128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36"/>
    </row>
    <row r="46" spans="1:20" ht="15">
      <c r="A46" s="129" t="s">
        <v>73</v>
      </c>
      <c r="B46" s="130"/>
      <c r="C46" s="130"/>
      <c r="D46" s="130"/>
      <c r="E46" s="131"/>
      <c r="F46" s="37">
        <v>4492</v>
      </c>
      <c r="G46" s="38"/>
      <c r="H46" s="89"/>
      <c r="I46" s="89"/>
      <c r="J46" s="39"/>
      <c r="K46" s="89"/>
      <c r="L46" s="89"/>
      <c r="M46" s="89"/>
      <c r="N46" s="89"/>
      <c r="O46" s="89"/>
      <c r="P46" s="89"/>
      <c r="Q46" s="89"/>
      <c r="R46" s="89"/>
      <c r="S46" s="89"/>
      <c r="T46" s="36"/>
    </row>
    <row r="47" spans="1:20" ht="15">
      <c r="A47" s="129" t="s">
        <v>74</v>
      </c>
      <c r="B47" s="130"/>
      <c r="C47" s="130"/>
      <c r="D47" s="130"/>
      <c r="E47" s="131"/>
      <c r="F47" s="37">
        <v>39400</v>
      </c>
      <c r="G47" s="40"/>
      <c r="H47" s="89"/>
      <c r="I47" s="89"/>
      <c r="J47" s="39"/>
      <c r="K47" s="89"/>
      <c r="L47" s="89"/>
      <c r="M47" s="89"/>
      <c r="N47" s="89"/>
      <c r="O47" s="89"/>
      <c r="P47" s="89"/>
      <c r="Q47" s="89"/>
      <c r="R47" s="89"/>
      <c r="S47" s="89"/>
      <c r="T47" s="36"/>
    </row>
    <row r="48" spans="1:20" ht="15">
      <c r="A48" s="129" t="s">
        <v>66</v>
      </c>
      <c r="B48" s="130"/>
      <c r="C48" s="130"/>
      <c r="D48" s="130"/>
      <c r="E48" s="131"/>
      <c r="F48" s="37">
        <v>13500</v>
      </c>
      <c r="G48" s="40"/>
      <c r="H48" s="89"/>
      <c r="I48" s="89"/>
      <c r="J48" s="39"/>
      <c r="K48" s="89"/>
      <c r="L48" s="89"/>
      <c r="M48" s="89"/>
      <c r="N48" s="89"/>
      <c r="O48" s="89"/>
      <c r="P48" s="89"/>
      <c r="Q48" s="89"/>
      <c r="R48" s="89"/>
      <c r="S48" s="89"/>
      <c r="T48" s="36"/>
    </row>
    <row r="49" spans="1:20" ht="15">
      <c r="A49" s="129" t="s">
        <v>75</v>
      </c>
      <c r="B49" s="130"/>
      <c r="C49" s="130"/>
      <c r="D49" s="130"/>
      <c r="E49" s="131"/>
      <c r="F49" s="37">
        <v>5436</v>
      </c>
      <c r="G49" s="40"/>
      <c r="H49" s="89"/>
      <c r="I49" s="89"/>
      <c r="J49" s="39"/>
      <c r="K49" s="89"/>
      <c r="L49" s="89"/>
      <c r="M49" s="89"/>
      <c r="N49" s="89"/>
      <c r="O49" s="89"/>
      <c r="P49" s="89"/>
      <c r="Q49" s="89"/>
      <c r="R49" s="89"/>
      <c r="S49" s="89"/>
      <c r="T49" s="36"/>
    </row>
    <row r="50" spans="1:20" ht="15">
      <c r="A50" s="41"/>
      <c r="B50" s="41"/>
      <c r="C50" s="41"/>
      <c r="D50" s="41"/>
      <c r="E50" s="41"/>
      <c r="F50" s="90"/>
      <c r="G50" s="42"/>
      <c r="H50" s="89"/>
      <c r="I50" s="89"/>
      <c r="J50" s="39"/>
      <c r="K50" s="89"/>
      <c r="L50" s="89"/>
      <c r="M50" s="89"/>
      <c r="N50" s="89"/>
      <c r="O50" s="89"/>
      <c r="P50" s="89"/>
      <c r="Q50" s="89"/>
      <c r="R50" s="89"/>
      <c r="S50" s="89"/>
      <c r="T50" s="36"/>
    </row>
    <row r="51" spans="1:20" ht="15">
      <c r="A51" s="41"/>
      <c r="B51" s="41"/>
      <c r="C51" s="41"/>
      <c r="D51" s="41"/>
      <c r="E51" s="41"/>
      <c r="F51" s="90"/>
      <c r="G51" s="42"/>
      <c r="H51" s="89"/>
      <c r="I51" s="89"/>
      <c r="J51" s="39"/>
      <c r="K51" s="89"/>
      <c r="L51" s="89"/>
      <c r="M51" s="89"/>
      <c r="N51" s="89"/>
      <c r="O51" s="89"/>
      <c r="P51" s="89"/>
      <c r="Q51" s="89"/>
      <c r="R51" s="89"/>
      <c r="S51" s="89"/>
      <c r="T51" s="36"/>
    </row>
    <row r="52" spans="1:20" ht="15" customHeight="1">
      <c r="A52" s="118" t="s">
        <v>82</v>
      </c>
      <c r="B52" s="119"/>
      <c r="C52" s="119"/>
      <c r="D52" s="119"/>
      <c r="E52" s="119"/>
      <c r="F52" s="120">
        <v>5506.57</v>
      </c>
      <c r="G52" s="121"/>
      <c r="H52" s="98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36"/>
    </row>
    <row r="53" spans="1:20" ht="15">
      <c r="A53" s="36"/>
      <c r="B53" s="36"/>
      <c r="C53" s="36"/>
      <c r="D53" s="36"/>
      <c r="E53" s="36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36"/>
    </row>
    <row r="54" spans="1:20" ht="15">
      <c r="A54" s="36"/>
      <c r="B54" s="36"/>
      <c r="C54" s="36"/>
      <c r="D54" s="36"/>
      <c r="E54" s="36"/>
      <c r="F54" s="91" t="s">
        <v>22</v>
      </c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36"/>
    </row>
    <row r="55" spans="1:20" ht="15">
      <c r="A55" s="110" t="s">
        <v>80</v>
      </c>
      <c r="B55" s="111"/>
      <c r="C55" s="111"/>
      <c r="D55" s="111"/>
      <c r="E55" s="112"/>
      <c r="F55" s="113">
        <f>SUM(F56:F56)</f>
        <v>6480</v>
      </c>
      <c r="G55" s="113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36"/>
    </row>
    <row r="56" spans="1:20" ht="15">
      <c r="A56" s="114" t="s">
        <v>67</v>
      </c>
      <c r="B56" s="115"/>
      <c r="C56" s="115"/>
      <c r="D56" s="115"/>
      <c r="E56" s="116"/>
      <c r="F56" s="117">
        <v>6480</v>
      </c>
      <c r="G56" s="117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36"/>
    </row>
    <row r="57" spans="1:20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58" spans="1:20" ht="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1:20" ht="15">
      <c r="A59" s="36"/>
      <c r="B59" s="43"/>
      <c r="C59" s="4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</row>
    <row r="60" spans="1:20" ht="15">
      <c r="A60" s="45" t="s">
        <v>68</v>
      </c>
      <c r="B60" s="46"/>
      <c r="C60" s="46"/>
      <c r="D60" s="36"/>
      <c r="E60" s="36"/>
      <c r="H60" s="43" t="s">
        <v>69</v>
      </c>
      <c r="I60" s="47"/>
      <c r="J60" s="46"/>
      <c r="K60" s="48"/>
      <c r="L60" s="36"/>
      <c r="M60" s="36"/>
      <c r="N60" s="36"/>
      <c r="O60" s="36"/>
      <c r="P60" s="36"/>
      <c r="Q60" s="36"/>
      <c r="R60" s="36"/>
      <c r="S60" s="36"/>
      <c r="T60" s="36"/>
    </row>
    <row r="61" spans="1:20" ht="15">
      <c r="A61" s="36"/>
      <c r="B61" s="43"/>
      <c r="C61" s="46"/>
      <c r="D61" s="44"/>
      <c r="E61" s="36"/>
      <c r="F61" s="46"/>
      <c r="G61" s="46"/>
      <c r="H61" s="48"/>
      <c r="I61" s="48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 ht="15">
      <c r="A62" s="99" t="s">
        <v>70</v>
      </c>
      <c r="B62" s="99"/>
      <c r="C62" s="99"/>
      <c r="D62" s="46"/>
      <c r="E62" s="46"/>
      <c r="F62" s="46"/>
      <c r="G62" s="46"/>
      <c r="H62" s="48"/>
      <c r="I62" s="48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</row>
    <row r="63" spans="1:20" ht="15">
      <c r="A63" s="100" t="s">
        <v>71</v>
      </c>
      <c r="B63" s="101"/>
      <c r="C63" s="47"/>
      <c r="D63" s="46"/>
      <c r="E63" s="46"/>
      <c r="F63" s="46"/>
      <c r="G63" s="46"/>
      <c r="H63" s="48"/>
      <c r="I63" s="48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</row>
    <row r="64" spans="1:20" ht="15">
      <c r="A64" s="100" t="s">
        <v>72</v>
      </c>
      <c r="B64" s="101"/>
      <c r="C64" s="47"/>
      <c r="D64" s="46"/>
      <c r="E64" s="4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</sheetData>
  <sheetProtection/>
  <mergeCells count="175">
    <mergeCell ref="R7:S7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B12:D12"/>
    <mergeCell ref="J12:K12"/>
    <mergeCell ref="B10:D10"/>
    <mergeCell ref="J10:K10"/>
    <mergeCell ref="O12:Q12"/>
    <mergeCell ref="R12:S12"/>
    <mergeCell ref="M12:N12"/>
    <mergeCell ref="M10:N10"/>
    <mergeCell ref="O10:Q10"/>
    <mergeCell ref="R10:S10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A19:A20"/>
    <mergeCell ref="B19:D20"/>
    <mergeCell ref="E19:E20"/>
    <mergeCell ref="F19:F20"/>
    <mergeCell ref="H19:H20"/>
    <mergeCell ref="J19:K20"/>
    <mergeCell ref="T19:T20"/>
    <mergeCell ref="B22:D22"/>
    <mergeCell ref="J22:K22"/>
    <mergeCell ref="M22:N22"/>
    <mergeCell ref="O22:Q22"/>
    <mergeCell ref="R22:S22"/>
    <mergeCell ref="B24:D24"/>
    <mergeCell ref="J24:K24"/>
    <mergeCell ref="M24:N24"/>
    <mergeCell ref="O24:Q24"/>
    <mergeCell ref="R24:S24"/>
    <mergeCell ref="M19:N20"/>
    <mergeCell ref="O19:Q20"/>
    <mergeCell ref="R19:S20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8:D28"/>
    <mergeCell ref="J28:K28"/>
    <mergeCell ref="M28:N28"/>
    <mergeCell ref="O28:Q28"/>
    <mergeCell ref="R28:S28"/>
    <mergeCell ref="B25:D25"/>
    <mergeCell ref="J25:K25"/>
    <mergeCell ref="M25:N25"/>
    <mergeCell ref="O25:Q25"/>
    <mergeCell ref="R25:S25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J32:K32"/>
    <mergeCell ref="M32:N32"/>
    <mergeCell ref="O32:Q32"/>
    <mergeCell ref="R32:S32"/>
    <mergeCell ref="B31:D31"/>
    <mergeCell ref="J31:K31"/>
    <mergeCell ref="M31:N31"/>
    <mergeCell ref="O31:Q31"/>
    <mergeCell ref="R31:S31"/>
    <mergeCell ref="B32:D32"/>
    <mergeCell ref="B36:D36"/>
    <mergeCell ref="J36:K36"/>
    <mergeCell ref="M36:N36"/>
    <mergeCell ref="O36:Q36"/>
    <mergeCell ref="R36:S36"/>
    <mergeCell ref="B38:D38"/>
    <mergeCell ref="J38:K38"/>
    <mergeCell ref="M38:N38"/>
    <mergeCell ref="O38:Q38"/>
    <mergeCell ref="R38:S38"/>
    <mergeCell ref="B39:D39"/>
    <mergeCell ref="J39:K39"/>
    <mergeCell ref="M39:N39"/>
    <mergeCell ref="O39:Q39"/>
    <mergeCell ref="R39:S39"/>
    <mergeCell ref="B40:D40"/>
    <mergeCell ref="J40:K40"/>
    <mergeCell ref="M40:N40"/>
    <mergeCell ref="O40:Q40"/>
    <mergeCell ref="R40:S40"/>
    <mergeCell ref="O41:Q41"/>
    <mergeCell ref="R41:S41"/>
    <mergeCell ref="B42:D42"/>
    <mergeCell ref="J42:K42"/>
    <mergeCell ref="M42:N42"/>
    <mergeCell ref="O42:Q42"/>
    <mergeCell ref="R42:S42"/>
    <mergeCell ref="A48:E48"/>
    <mergeCell ref="A49:E49"/>
    <mergeCell ref="B43:D43"/>
    <mergeCell ref="J43:K43"/>
    <mergeCell ref="M43:N43"/>
    <mergeCell ref="O43:Q43"/>
    <mergeCell ref="O35:Q35"/>
    <mergeCell ref="R35:S35"/>
    <mergeCell ref="A45:E45"/>
    <mergeCell ref="F45:G45"/>
    <mergeCell ref="A46:E46"/>
    <mergeCell ref="A47:E47"/>
    <mergeCell ref="R43:S43"/>
    <mergeCell ref="B41:D41"/>
    <mergeCell ref="J41:K41"/>
    <mergeCell ref="M41:N41"/>
    <mergeCell ref="A55:E55"/>
    <mergeCell ref="F55:G55"/>
    <mergeCell ref="A56:E56"/>
    <mergeCell ref="F56:G56"/>
    <mergeCell ref="A52:E52"/>
    <mergeCell ref="F52:G52"/>
    <mergeCell ref="A62:C62"/>
    <mergeCell ref="A63:B63"/>
    <mergeCell ref="A64:B64"/>
    <mergeCell ref="B33:D33"/>
    <mergeCell ref="O33:Q33"/>
    <mergeCell ref="R33:S33"/>
    <mergeCell ref="B34:D34"/>
    <mergeCell ref="O34:Q34"/>
    <mergeCell ref="R34:S34"/>
    <mergeCell ref="B35:D35"/>
  </mergeCells>
  <printOptions/>
  <pageMargins left="0.35433070866141736" right="0.35433070866141736" top="0.35433070866141736" bottom="0.35433070866141736" header="0.31496062992125984" footer="0.31496062992125984"/>
  <pageSetup fitToHeight="2" fitToWidth="1" horizontalDpi="600" verticalDpi="600" orientation="landscape" paperSize="9" scale="85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2024-03-13T11:46:32Z</cp:lastPrinted>
  <dcterms:created xsi:type="dcterms:W3CDTF">2024-02-21T13:01:32Z</dcterms:created>
  <dcterms:modified xsi:type="dcterms:W3CDTF">2024-03-19T11:52:33Z</dcterms:modified>
  <cp:category/>
  <cp:version/>
  <cp:contentType/>
  <cp:contentStatus/>
</cp:coreProperties>
</file>