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<sst xmlns="http://schemas.openxmlformats.org/spreadsheetml/2006/main" count="182" uniqueCount="85">
  <si>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</si>
  <si>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</si>
  <si>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</si>
  <si>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</si>
  <si>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</si>
  <si>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</si>
  <si>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</si>
  <si>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</si>
  <si>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</si>
  <si>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</si>
  <si>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</si>
  <si>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</si>
  <si>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</si>
  <si>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</si>
  <si>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</si>
  <si>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</si>
  <si>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</si>
  <si>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</si>
  <si>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</si>
  <si>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</si>
  <si>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</si>
  <si>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</si>
  <si>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</si>
  <si>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</si>
  <si>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</si>
  <si>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</si>
  <si>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</si>
  <si>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</si>
  <si>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</si>
  <si>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</si>
  <si>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</si>
  <si>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</si>
  <si>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</si>
  <si>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</si>
  <si>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</si>
  <si>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</si>
  <si>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</si>
  <si>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</si>
  <si>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</si>
  <si>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</si>
  <si>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</si>
  <si>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</si>
  <si>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</si>
  <si>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</si>
  <si>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</si>
  <si>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</si>
  <si>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</si>
  <si>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</si>
  <si>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</si>
  <si>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</si>
  <si>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</si>
  <si>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</si>
  <si>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</si>
  <si>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</si>
  <si>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</si>
  <si>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</si>
  <si>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</si>
  <si>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</si>
  <si>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</si>
  <si>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КК Ваш Дом</t>
  </si>
  <si>
    <t>ИП Санов М.Ю.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</si>
  <si>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</si>
  <si>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</si>
  <si>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</si>
  <si>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</si>
  <si>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кв.м</t>
  </si>
  <si>
    <t>Иванова С.В.</t>
  </si>
  <si>
    <t>Кулахсзян П.Р.</t>
  </si>
  <si>
    <t>ОАО "ВымпелКом"</t>
  </si>
  <si>
    <t>ПАО "МТС"</t>
  </si>
  <si>
    <t>ООО "ТТК-СВЯЗЬ"</t>
  </si>
  <si>
    <t>Макснет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</si>
  <si>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</si>
  <si>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</si>
  <si>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</si>
  <si>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</si>
  <si>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</si>
  <si>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</si>
  <si>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механиз. уборка снега</t>
  </si>
  <si>
    <t>рем.балконной плиты кв.47</t>
  </si>
  <si>
    <t>поверка ПУ тепловой энергии</t>
  </si>
  <si>
    <t>устр.ступеньки,подрезка 2-х дверей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</si>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</sst>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30" fillId="0" borderId="29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10" xfId="34" applyNumberFormat="1" applyBorder="1" applyAlignment="1" quotePrefix="1">
      <alignment horizontal="righ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" fillId="0" borderId="32" xfId="39" applyFont="1" applyBorder="1" applyAlignment="1" quotePrefix="1">
      <alignment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3" fillId="0" borderId="33" xfId="34" applyFont="1" applyBorder="1" applyAlignment="1">
      <alignment horizontal="left" vertical="top" wrapText="1"/>
      <protection/>
    </xf>
    <xf numFmtId="0" fontId="3" fillId="0" borderId="33" xfId="34" applyFont="1" applyBorder="1" applyAlignment="1" quotePrefix="1">
      <alignment horizontal="left" vertical="top" wrapText="1"/>
      <protection/>
    </xf>
    <xf numFmtId="0" fontId="29" fillId="0" borderId="21" xfId="34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4" fillId="33" borderId="34" xfId="75" applyNumberFormat="1" applyFon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vertical="center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3" xfId="75" applyNumberFormat="1" applyFont="1" applyBorder="1" applyAlignment="1">
      <alignment vertical="center" wrapText="1"/>
      <protection/>
    </xf>
    <xf numFmtId="0" fontId="5" fillId="0" borderId="33" xfId="75" applyFont="1" applyBorder="1" applyAlignment="1">
      <alignment vertical="center" wrapText="1"/>
      <protection/>
    </xf>
    <xf numFmtId="2" fontId="4" fillId="0" borderId="33" xfId="75" applyNumberFormat="1" applyFont="1" applyBorder="1" applyAlignment="1">
      <alignment vertical="center" wrapText="1"/>
      <protection/>
    </xf>
    <xf numFmtId="0" fontId="4" fillId="0" borderId="33" xfId="75" applyBorder="1" applyAlignment="1">
      <alignment wrapText="1"/>
      <protection/>
    </xf>
    <xf numFmtId="2" fontId="4" fillId="0" borderId="33" xfId="75" applyNumberFormat="1" applyBorder="1" applyAlignment="1">
      <alignment horizontal="center" wrapText="1"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2" fontId="5" fillId="0" borderId="0" xfId="75" applyNumberFormat="1" applyFont="1" applyBorder="1" applyAlignment="1">
      <alignment/>
      <protection/>
    </xf>
    <xf numFmtId="2" fontId="4" fillId="0" borderId="0" xfId="75" applyNumberFormat="1" applyBorder="1">
      <alignment/>
      <protection/>
    </xf>
    <xf numFmtId="0" fontId="0" fillId="34" borderId="0" xfId="0" applyFill="1" applyBorder="1" applyAlignment="1">
      <alignment horizontal="left" vertical="justify" wrapText="1"/>
    </xf>
    <xf numFmtId="2" fontId="4" fillId="0" borderId="33" xfId="0" applyNumberFormat="1" applyFont="1" applyFill="1" applyBorder="1" applyAlignment="1">
      <alignment horizontal="right" vertical="center"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0" fontId="0" fillId="33" borderId="33" xfId="75" applyFont="1" applyFill="1" applyBorder="1" applyAlignment="1">
      <alignment vertical="center" wrapText="1"/>
      <protection/>
    </xf>
    <xf numFmtId="0" fontId="4" fillId="33" borderId="33" xfId="75" applyFont="1" applyFill="1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2" fontId="6" fillId="33" borderId="33" xfId="75" applyNumberFormat="1" applyFont="1" applyFill="1" applyBorder="1" applyAlignment="1">
      <alignment horizontal="center" vertical="center"/>
      <protection/>
    </xf>
    <xf numFmtId="0" fontId="4" fillId="33" borderId="33" xfId="75" applyFill="1" applyBorder="1" applyAlignment="1">
      <alignment vertical="center" wrapText="1"/>
      <protection/>
    </xf>
    <xf numFmtId="2" fontId="6" fillId="33" borderId="33" xfId="75" applyNumberFormat="1" applyFont="1" applyFill="1" applyBorder="1" applyAlignment="1">
      <alignment horizontal="center" vertical="center" wrapText="1"/>
      <protection/>
    </xf>
    <xf numFmtId="0" fontId="0" fillId="34" borderId="40" xfId="0" applyFill="1" applyBorder="1" applyAlignment="1">
      <alignment horizontal="left" vertical="justify" wrapText="1"/>
    </xf>
    <xf numFmtId="0" fontId="0" fillId="34" borderId="34" xfId="0" applyFill="1" applyBorder="1" applyAlignment="1">
      <alignment horizontal="left" vertical="justify" wrapText="1"/>
    </xf>
    <xf numFmtId="0" fontId="0" fillId="34" borderId="41" xfId="0" applyFill="1" applyBorder="1" applyAlignment="1">
      <alignment horizontal="left" vertical="justify" wrapText="1"/>
    </xf>
    <xf numFmtId="0" fontId="5" fillId="0" borderId="33" xfId="75" applyFont="1" applyBorder="1" applyAlignment="1">
      <alignment wrapText="1"/>
      <protection/>
    </xf>
    <xf numFmtId="0" fontId="4" fillId="0" borderId="33" xfId="75" applyBorder="1" applyAlignment="1">
      <alignment wrapText="1"/>
      <protection/>
    </xf>
    <xf numFmtId="0" fontId="4" fillId="0" borderId="40" xfId="75" applyBorder="1" applyAlignment="1">
      <alignment wrapText="1"/>
      <protection/>
    </xf>
    <xf numFmtId="0" fontId="4" fillId="0" borderId="34" xfId="75" applyFont="1" applyBorder="1" applyAlignment="1">
      <alignment wrapText="1"/>
      <protection/>
    </xf>
    <xf numFmtId="0" fontId="4" fillId="0" borderId="41" xfId="75" applyFont="1" applyBorder="1" applyAlignment="1">
      <alignment wrapText="1"/>
      <protection/>
    </xf>
    <xf numFmtId="0" fontId="5" fillId="33" borderId="33" xfId="75" applyFont="1" applyFill="1" applyBorder="1" applyAlignment="1">
      <alignment vertical="center" wrapText="1"/>
      <protection/>
    </xf>
    <xf numFmtId="4" fontId="5" fillId="33" borderId="33" xfId="75" applyNumberFormat="1" applyFont="1" applyFill="1" applyBorder="1" applyAlignment="1">
      <alignment horizontal="center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2" fontId="5" fillId="0" borderId="33" xfId="75" applyNumberFormat="1" applyFont="1" applyBorder="1" applyAlignment="1">
      <alignment horizontal="righ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4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4" xfId="45" applyBorder="1" applyAlignment="1" quotePrefix="1">
      <alignment horizontal="lef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48" xfId="45" applyFont="1" applyBorder="1" applyAlignment="1">
      <alignment horizontal="left" vertical="center" wrapText="1"/>
      <protection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9" fillId="0" borderId="24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3" xfId="45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48" fillId="0" borderId="39" xfId="34" applyFont="1" applyBorder="1" applyAlignment="1" quotePrefix="1">
      <alignment horizontal="left" vertical="top" wrapText="1"/>
      <protection/>
    </xf>
    <xf numFmtId="0" fontId="49" fillId="0" borderId="56" xfId="0" applyFont="1" applyBorder="1" applyAlignment="1">
      <alignment horizontal="left"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57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51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9" fillId="0" borderId="57" xfId="51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5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60" xfId="39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29" fillId="0" borderId="60" xfId="40" applyNumberFormat="1" applyBorder="1" applyAlignment="1" quotePrefix="1">
      <alignment horizontal="right" vertical="top" wrapText="1"/>
      <protection/>
    </xf>
    <xf numFmtId="2" fontId="29" fillId="0" borderId="61" xfId="40" applyNumberFormat="1" applyBorder="1" applyAlignment="1">
      <alignment horizontal="right" vertical="top" wrapText="1"/>
      <protection/>
    </xf>
    <xf numFmtId="0" fontId="29" fillId="0" borderId="34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9" fillId="0" borderId="34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29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0" fontId="29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29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  <xf numFmtId="0" fontId="29" fillId="0" borderId="40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62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37">
      <selection activeCell="M55" sqref="M55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5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140625" style="1" customWidth="1"/>
    <col min="20" max="20" width="27.140625" style="1" customWidth="1"/>
    <col min="21" max="16384" width="9.140625" style="1" customWidth="1"/>
  </cols>
  <sheetData>
    <row r="1" spans="3:18" ht="17.25" customHeight="1">
      <c r="C1" s="243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3:18" ht="0" customHeight="1" hidden="1"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4:16" ht="15.75" customHeight="1">
      <c r="D3" s="245" t="s">
        <v>1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ht="0.75" customHeight="1"/>
    <row r="5" spans="3:15" ht="18" customHeight="1">
      <c r="C5" s="247" t="s">
        <v>2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ht="2.25" customHeight="1"/>
    <row r="7" spans="1:20" ht="48" customHeight="1">
      <c r="A7" s="2" t="s">
        <v>3</v>
      </c>
      <c r="B7" s="227" t="s">
        <v>4</v>
      </c>
      <c r="C7" s="228"/>
      <c r="D7" s="210"/>
      <c r="E7" s="3" t="s">
        <v>5</v>
      </c>
      <c r="F7" s="2" t="s">
        <v>6</v>
      </c>
      <c r="H7" s="4" t="s">
        <v>7</v>
      </c>
      <c r="J7" s="2" t="s">
        <v>8</v>
      </c>
      <c r="L7" s="249" t="s">
        <v>9</v>
      </c>
      <c r="M7" s="223"/>
      <c r="O7" s="227" t="s">
        <v>10</v>
      </c>
      <c r="P7" s="228"/>
      <c r="Q7" s="210"/>
      <c r="R7" s="236" t="s">
        <v>11</v>
      </c>
      <c r="S7" s="237"/>
      <c r="T7" s="2" t="s">
        <v>12</v>
      </c>
    </row>
    <row r="8" spans="1:20" ht="15" customHeight="1">
      <c r="A8" s="5" t="s">
        <v>13</v>
      </c>
      <c r="B8" s="118" t="s">
        <v>14</v>
      </c>
      <c r="C8" s="228"/>
      <c r="D8" s="210"/>
      <c r="E8" s="6" t="s">
        <v>15</v>
      </c>
      <c r="F8" s="7" t="s">
        <v>13</v>
      </c>
      <c r="H8" s="1">
        <f>H9+H10</f>
        <v>3343.9</v>
      </c>
      <c r="J8" s="231" t="s">
        <v>13</v>
      </c>
      <c r="K8" s="232"/>
      <c r="M8" s="209" t="s">
        <v>13</v>
      </c>
      <c r="N8" s="210"/>
      <c r="O8" s="233" t="s">
        <v>13</v>
      </c>
      <c r="P8" s="234"/>
      <c r="Q8" s="235"/>
      <c r="R8" s="209" t="s">
        <v>13</v>
      </c>
      <c r="S8" s="210"/>
      <c r="T8" s="8" t="s">
        <v>13</v>
      </c>
    </row>
    <row r="9" spans="1:20" ht="15" customHeight="1">
      <c r="A9" s="9" t="s">
        <v>13</v>
      </c>
      <c r="B9" s="214" t="s">
        <v>16</v>
      </c>
      <c r="C9" s="215"/>
      <c r="D9" s="216"/>
      <c r="E9" s="10" t="s">
        <v>15</v>
      </c>
      <c r="F9" s="8" t="s">
        <v>13</v>
      </c>
      <c r="H9" s="37">
        <v>3113.4</v>
      </c>
      <c r="J9" s="238" t="s">
        <v>13</v>
      </c>
      <c r="K9" s="239"/>
      <c r="M9" s="209" t="s">
        <v>13</v>
      </c>
      <c r="N9" s="210"/>
      <c r="O9" s="240" t="s">
        <v>13</v>
      </c>
      <c r="P9" s="241"/>
      <c r="Q9" s="242"/>
      <c r="R9" s="209" t="s">
        <v>13</v>
      </c>
      <c r="S9" s="210"/>
      <c r="T9" s="11" t="s">
        <v>13</v>
      </c>
    </row>
    <row r="10" spans="1:20" ht="15" customHeight="1">
      <c r="A10" s="9" t="s">
        <v>13</v>
      </c>
      <c r="B10" s="133" t="s">
        <v>17</v>
      </c>
      <c r="C10" s="167"/>
      <c r="D10" s="168"/>
      <c r="E10" s="10" t="s">
        <v>15</v>
      </c>
      <c r="F10" s="12" t="s">
        <v>13</v>
      </c>
      <c r="H10" s="7">
        <v>230.5</v>
      </c>
      <c r="J10" s="222" t="s">
        <v>13</v>
      </c>
      <c r="K10" s="223"/>
      <c r="M10" s="209" t="s">
        <v>13</v>
      </c>
      <c r="N10" s="210"/>
      <c r="O10" s="211" t="s">
        <v>13</v>
      </c>
      <c r="P10" s="212"/>
      <c r="Q10" s="213"/>
      <c r="R10" s="209" t="s">
        <v>13</v>
      </c>
      <c r="S10" s="210"/>
      <c r="T10" s="12" t="s">
        <v>13</v>
      </c>
    </row>
    <row r="11" spans="1:20" ht="26.25" customHeight="1">
      <c r="A11" s="13" t="s">
        <v>18</v>
      </c>
      <c r="B11" s="156" t="s">
        <v>19</v>
      </c>
      <c r="C11" s="228"/>
      <c r="D11" s="210"/>
      <c r="E11" s="39" t="s">
        <v>22</v>
      </c>
      <c r="F11" s="67">
        <v>9.88</v>
      </c>
      <c r="G11" s="68"/>
      <c r="H11" s="67">
        <f>378916.58+72542.6</f>
        <v>451459.18000000005</v>
      </c>
      <c r="I11" s="68"/>
      <c r="J11" s="131">
        <f>354542.81+59019.42</f>
        <v>413562.23</v>
      </c>
      <c r="K11" s="229"/>
      <c r="L11" s="68"/>
      <c r="M11" s="86">
        <v>451459.18</v>
      </c>
      <c r="N11" s="87"/>
      <c r="O11" s="131">
        <v>-37896.95</v>
      </c>
      <c r="P11" s="230"/>
      <c r="Q11" s="229"/>
      <c r="R11" s="131">
        <v>37896.95</v>
      </c>
      <c r="S11" s="229"/>
      <c r="T11" s="45" t="s">
        <v>51</v>
      </c>
    </row>
    <row r="12" spans="1:20" ht="15">
      <c r="A12" s="38" t="s">
        <v>20</v>
      </c>
      <c r="B12" s="217" t="s">
        <v>21</v>
      </c>
      <c r="C12" s="218"/>
      <c r="D12" s="219"/>
      <c r="E12" s="39" t="s">
        <v>22</v>
      </c>
      <c r="F12" s="88">
        <v>1.09</v>
      </c>
      <c r="G12" s="68"/>
      <c r="H12" s="89">
        <v>40403.1</v>
      </c>
      <c r="I12" s="68"/>
      <c r="J12" s="220">
        <v>38042.31</v>
      </c>
      <c r="K12" s="221"/>
      <c r="L12" s="68"/>
      <c r="M12" s="146">
        <v>40403.1</v>
      </c>
      <c r="N12" s="122"/>
      <c r="O12" s="224">
        <v>-2360.79</v>
      </c>
      <c r="P12" s="225"/>
      <c r="Q12" s="226"/>
      <c r="R12" s="207">
        <v>2360.79</v>
      </c>
      <c r="S12" s="208"/>
      <c r="T12" s="42" t="s">
        <v>52</v>
      </c>
    </row>
    <row r="13" spans="1:20" ht="15">
      <c r="A13" s="40" t="s">
        <v>23</v>
      </c>
      <c r="B13" s="171" t="s">
        <v>24</v>
      </c>
      <c r="C13" s="172"/>
      <c r="D13" s="173"/>
      <c r="E13" s="41" t="s">
        <v>22</v>
      </c>
      <c r="F13" s="90">
        <v>1.38</v>
      </c>
      <c r="G13" s="68"/>
      <c r="H13" s="81">
        <v>51152.58</v>
      </c>
      <c r="I13" s="68"/>
      <c r="J13" s="182">
        <v>48163.69</v>
      </c>
      <c r="K13" s="183"/>
      <c r="L13" s="68"/>
      <c r="M13" s="140">
        <v>51152.58</v>
      </c>
      <c r="N13" s="141"/>
      <c r="O13" s="159">
        <v>-2988.89</v>
      </c>
      <c r="P13" s="163"/>
      <c r="Q13" s="160"/>
      <c r="R13" s="140">
        <v>2988.89</v>
      </c>
      <c r="S13" s="141"/>
      <c r="T13" s="42" t="s">
        <v>52</v>
      </c>
    </row>
    <row r="14" spans="1:20" ht="15" customHeight="1">
      <c r="A14" s="9" t="s">
        <v>25</v>
      </c>
      <c r="B14" s="125" t="s">
        <v>26</v>
      </c>
      <c r="C14" s="196"/>
      <c r="D14" s="197"/>
      <c r="E14" s="10" t="s">
        <v>22</v>
      </c>
      <c r="F14" s="69">
        <v>3.04</v>
      </c>
      <c r="G14" s="68"/>
      <c r="H14" s="67">
        <v>112684.02</v>
      </c>
      <c r="I14" s="68"/>
      <c r="J14" s="198">
        <v>106099.79</v>
      </c>
      <c r="K14" s="199"/>
      <c r="L14" s="68"/>
      <c r="M14" s="131">
        <v>112684.02</v>
      </c>
      <c r="N14" s="122"/>
      <c r="O14" s="128">
        <v>-6584.23</v>
      </c>
      <c r="P14" s="200"/>
      <c r="Q14" s="201"/>
      <c r="R14" s="202">
        <v>6584.23</v>
      </c>
      <c r="S14" s="190"/>
      <c r="T14" s="42" t="s">
        <v>52</v>
      </c>
    </row>
    <row r="15" spans="1:20" ht="15" customHeight="1">
      <c r="A15" s="14" t="s">
        <v>27</v>
      </c>
      <c r="B15" s="133" t="s">
        <v>28</v>
      </c>
      <c r="C15" s="167"/>
      <c r="D15" s="168"/>
      <c r="E15" s="15" t="s">
        <v>22</v>
      </c>
      <c r="F15" s="69">
        <v>2.3</v>
      </c>
      <c r="G15" s="68"/>
      <c r="H15" s="70">
        <v>85254.38</v>
      </c>
      <c r="I15" s="68"/>
      <c r="J15" s="203">
        <v>80272.91</v>
      </c>
      <c r="K15" s="204"/>
      <c r="L15" s="68"/>
      <c r="M15" s="131">
        <v>85254.38</v>
      </c>
      <c r="N15" s="122"/>
      <c r="O15" s="136">
        <v>-4981.47</v>
      </c>
      <c r="P15" s="205"/>
      <c r="Q15" s="206"/>
      <c r="R15" s="136">
        <v>4981.47</v>
      </c>
      <c r="S15" s="137"/>
      <c r="T15" s="43" t="s">
        <v>53</v>
      </c>
    </row>
    <row r="16" spans="6:19" ht="0" customHeight="1" hidden="1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20" ht="15" customHeight="1">
      <c r="A17" s="16" t="s">
        <v>29</v>
      </c>
      <c r="B17" s="133" t="s">
        <v>30</v>
      </c>
      <c r="C17" s="134"/>
      <c r="D17" s="135"/>
      <c r="E17" s="17" t="s">
        <v>22</v>
      </c>
      <c r="F17" s="71">
        <v>1.32</v>
      </c>
      <c r="G17" s="68"/>
      <c r="H17" s="71">
        <v>48928.6</v>
      </c>
      <c r="I17" s="68"/>
      <c r="J17" s="136">
        <v>46069.65</v>
      </c>
      <c r="K17" s="137"/>
      <c r="L17" s="68"/>
      <c r="M17" s="136">
        <v>48928.6</v>
      </c>
      <c r="N17" s="137"/>
      <c r="O17" s="136">
        <v>-2858.95</v>
      </c>
      <c r="P17" s="138"/>
      <c r="Q17" s="137"/>
      <c r="R17" s="136">
        <v>2858.95</v>
      </c>
      <c r="S17" s="137"/>
      <c r="T17" s="43" t="s">
        <v>54</v>
      </c>
    </row>
    <row r="18" spans="1:20" ht="14.25" customHeight="1">
      <c r="A18" s="19" t="s">
        <v>31</v>
      </c>
      <c r="B18" s="186" t="s">
        <v>32</v>
      </c>
      <c r="C18" s="187"/>
      <c r="D18" s="188"/>
      <c r="E18" s="20" t="s">
        <v>22</v>
      </c>
      <c r="F18" s="72">
        <v>0.38</v>
      </c>
      <c r="G18" s="68"/>
      <c r="H18" s="73">
        <v>14085.51</v>
      </c>
      <c r="I18" s="68"/>
      <c r="J18" s="189">
        <v>13262.47</v>
      </c>
      <c r="K18" s="190"/>
      <c r="L18" s="68"/>
      <c r="M18" s="189">
        <v>14085.51</v>
      </c>
      <c r="N18" s="190"/>
      <c r="O18" s="191">
        <v>-823.04</v>
      </c>
      <c r="P18" s="192"/>
      <c r="Q18" s="193"/>
      <c r="R18" s="194">
        <v>823.04</v>
      </c>
      <c r="S18" s="195"/>
      <c r="T18" s="43" t="s">
        <v>55</v>
      </c>
    </row>
    <row r="19" spans="1:20" ht="0.75" customHeight="1">
      <c r="A19" s="169" t="s">
        <v>33</v>
      </c>
      <c r="B19" s="171" t="s">
        <v>34</v>
      </c>
      <c r="C19" s="172"/>
      <c r="D19" s="173"/>
      <c r="E19" s="177" t="s">
        <v>22</v>
      </c>
      <c r="F19" s="178">
        <v>0.16</v>
      </c>
      <c r="G19" s="68"/>
      <c r="H19" s="180">
        <v>5930.76</v>
      </c>
      <c r="I19" s="68"/>
      <c r="J19" s="182">
        <v>5584.21</v>
      </c>
      <c r="K19" s="183"/>
      <c r="L19" s="68"/>
      <c r="M19" s="159">
        <v>5930.76</v>
      </c>
      <c r="N19" s="160"/>
      <c r="O19" s="159">
        <v>-346.55</v>
      </c>
      <c r="P19" s="163"/>
      <c r="Q19" s="160"/>
      <c r="R19" s="159">
        <v>346.55</v>
      </c>
      <c r="S19" s="160"/>
      <c r="T19" s="165" t="s">
        <v>56</v>
      </c>
    </row>
    <row r="20" spans="1:20" ht="25.5" customHeight="1">
      <c r="A20" s="170"/>
      <c r="B20" s="174"/>
      <c r="C20" s="175"/>
      <c r="D20" s="176"/>
      <c r="E20" s="170"/>
      <c r="F20" s="179"/>
      <c r="G20" s="68"/>
      <c r="H20" s="181"/>
      <c r="I20" s="68"/>
      <c r="J20" s="184"/>
      <c r="K20" s="185"/>
      <c r="L20" s="68"/>
      <c r="M20" s="161"/>
      <c r="N20" s="162"/>
      <c r="O20" s="161"/>
      <c r="P20" s="164"/>
      <c r="Q20" s="162"/>
      <c r="R20" s="161"/>
      <c r="S20" s="162"/>
      <c r="T20" s="166"/>
    </row>
    <row r="21" spans="6:19" ht="0" customHeight="1" hidden="1"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20" ht="15" customHeight="1">
      <c r="A22" s="16" t="s">
        <v>35</v>
      </c>
      <c r="B22" s="133" t="s">
        <v>36</v>
      </c>
      <c r="C22" s="167"/>
      <c r="D22" s="168"/>
      <c r="E22" s="17" t="s">
        <v>22</v>
      </c>
      <c r="F22" s="74">
        <v>0.15</v>
      </c>
      <c r="G22" s="68"/>
      <c r="H22" s="71">
        <v>3706.68</v>
      </c>
      <c r="I22" s="68"/>
      <c r="J22" s="121">
        <v>3490.09</v>
      </c>
      <c r="K22" s="123"/>
      <c r="L22" s="68"/>
      <c r="M22" s="128">
        <v>3706.68</v>
      </c>
      <c r="N22" s="129"/>
      <c r="O22" s="131">
        <v>-216.59</v>
      </c>
      <c r="P22" s="155"/>
      <c r="Q22" s="132"/>
      <c r="R22" s="128">
        <v>216.59</v>
      </c>
      <c r="S22" s="129"/>
      <c r="T22" s="43" t="s">
        <v>57</v>
      </c>
    </row>
    <row r="23" spans="1:20" ht="15" customHeight="1">
      <c r="A23" s="16" t="s">
        <v>37</v>
      </c>
      <c r="B23" s="118" t="s">
        <v>38</v>
      </c>
      <c r="C23" s="153"/>
      <c r="D23" s="154"/>
      <c r="E23" s="17" t="s">
        <v>22</v>
      </c>
      <c r="F23" s="75">
        <v>0.06</v>
      </c>
      <c r="G23" s="68"/>
      <c r="H23" s="71">
        <v>2223.98</v>
      </c>
      <c r="I23" s="68"/>
      <c r="J23" s="121">
        <v>2094.04</v>
      </c>
      <c r="K23" s="123"/>
      <c r="L23" s="68"/>
      <c r="M23" s="128">
        <v>2223.98</v>
      </c>
      <c r="N23" s="129"/>
      <c r="O23" s="131">
        <v>-129.94</v>
      </c>
      <c r="P23" s="155"/>
      <c r="Q23" s="132"/>
      <c r="R23" s="128">
        <v>129.94</v>
      </c>
      <c r="S23" s="129"/>
      <c r="T23" s="44" t="s">
        <v>58</v>
      </c>
    </row>
    <row r="24" spans="1:20" ht="14.25" customHeight="1">
      <c r="A24" s="16" t="s">
        <v>39</v>
      </c>
      <c r="B24" s="118" t="s">
        <v>40</v>
      </c>
      <c r="C24" s="153"/>
      <c r="D24" s="154"/>
      <c r="E24" s="17" t="s">
        <v>22</v>
      </c>
      <c r="F24" s="76">
        <v>2.33</v>
      </c>
      <c r="G24" s="68"/>
      <c r="H24" s="71">
        <f>14546.93+72542.6</f>
        <v>87089.53</v>
      </c>
      <c r="I24" s="68"/>
      <c r="J24" s="121">
        <f>11463.56+59019.42</f>
        <v>70482.98</v>
      </c>
      <c r="K24" s="123"/>
      <c r="L24" s="68"/>
      <c r="M24" s="128">
        <v>87089.53</v>
      </c>
      <c r="N24" s="129"/>
      <c r="O24" s="131">
        <v>-16606.55</v>
      </c>
      <c r="P24" s="155"/>
      <c r="Q24" s="132"/>
      <c r="R24" s="128">
        <v>16606.55</v>
      </c>
      <c r="S24" s="129"/>
      <c r="T24" s="46" t="s">
        <v>59</v>
      </c>
    </row>
    <row r="25" spans="1:20" ht="16.5" customHeight="1">
      <c r="A25" s="22">
        <v>2</v>
      </c>
      <c r="B25" s="156" t="s">
        <v>41</v>
      </c>
      <c r="C25" s="157"/>
      <c r="D25" s="158"/>
      <c r="E25" s="10" t="s">
        <v>22</v>
      </c>
      <c r="F25" s="77">
        <v>0.52</v>
      </c>
      <c r="G25" s="68"/>
      <c r="H25" s="67">
        <v>11333</v>
      </c>
      <c r="I25" s="68"/>
      <c r="J25" s="121">
        <v>10879.69</v>
      </c>
      <c r="K25" s="123"/>
      <c r="L25" s="68"/>
      <c r="M25" s="131">
        <v>11333</v>
      </c>
      <c r="N25" s="122"/>
      <c r="O25" s="131">
        <v>-453.31</v>
      </c>
      <c r="P25" s="155"/>
      <c r="Q25" s="132"/>
      <c r="R25" s="131">
        <v>453.31</v>
      </c>
      <c r="S25" s="122"/>
      <c r="T25" s="44" t="s">
        <v>60</v>
      </c>
    </row>
    <row r="26" spans="6:19" ht="0" customHeight="1" hidden="1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20" ht="17.25" customHeight="1">
      <c r="A27" s="13">
        <v>3</v>
      </c>
      <c r="B27" s="156" t="s">
        <v>42</v>
      </c>
      <c r="C27" s="157"/>
      <c r="D27" s="158"/>
      <c r="E27" s="10" t="s">
        <v>22</v>
      </c>
      <c r="F27" s="78">
        <v>1.86</v>
      </c>
      <c r="G27" s="68"/>
      <c r="H27" s="67" t="s">
        <v>13</v>
      </c>
      <c r="I27" s="68"/>
      <c r="J27" s="121">
        <f>J28+J29-J31</f>
        <v>64982.89</v>
      </c>
      <c r="K27" s="123"/>
      <c r="L27" s="68"/>
      <c r="M27" s="131">
        <f>M30</f>
        <v>55184.869999999995</v>
      </c>
      <c r="N27" s="122"/>
      <c r="O27" s="131">
        <f>J27-M27</f>
        <v>9798.020000000004</v>
      </c>
      <c r="P27" s="155"/>
      <c r="Q27" s="132"/>
      <c r="R27" s="131" t="s">
        <v>13</v>
      </c>
      <c r="S27" s="122"/>
      <c r="T27" s="21" t="s">
        <v>13</v>
      </c>
    </row>
    <row r="28" spans="1:20" ht="15" customHeight="1">
      <c r="A28" s="9" t="s">
        <v>13</v>
      </c>
      <c r="B28" s="118" t="s">
        <v>43</v>
      </c>
      <c r="C28" s="153"/>
      <c r="D28" s="154"/>
      <c r="E28" s="10" t="s">
        <v>22</v>
      </c>
      <c r="F28" s="78" t="s">
        <v>13</v>
      </c>
      <c r="G28" s="68"/>
      <c r="H28" s="67">
        <v>69491.16</v>
      </c>
      <c r="I28" s="68"/>
      <c r="J28" s="121">
        <v>64985.5</v>
      </c>
      <c r="K28" s="123"/>
      <c r="L28" s="68"/>
      <c r="M28" s="131" t="s">
        <v>13</v>
      </c>
      <c r="N28" s="122"/>
      <c r="O28" s="131" t="s">
        <v>13</v>
      </c>
      <c r="P28" s="155"/>
      <c r="Q28" s="132"/>
      <c r="R28" s="131" t="s">
        <v>13</v>
      </c>
      <c r="S28" s="122"/>
      <c r="T28" s="23" t="s">
        <v>13</v>
      </c>
    </row>
    <row r="29" spans="1:20" ht="15" customHeight="1">
      <c r="A29" s="9" t="s">
        <v>13</v>
      </c>
      <c r="B29" s="118" t="s">
        <v>44</v>
      </c>
      <c r="C29" s="153"/>
      <c r="D29" s="154"/>
      <c r="E29" s="10" t="s">
        <v>22</v>
      </c>
      <c r="F29" s="67" t="s">
        <v>13</v>
      </c>
      <c r="G29" s="68"/>
      <c r="H29" s="67" t="s">
        <v>13</v>
      </c>
      <c r="I29" s="68"/>
      <c r="J29" s="131">
        <v>38347.7</v>
      </c>
      <c r="K29" s="122"/>
      <c r="L29" s="68"/>
      <c r="M29" s="131" t="s">
        <v>13</v>
      </c>
      <c r="N29" s="122"/>
      <c r="O29" s="131" t="s">
        <v>13</v>
      </c>
      <c r="P29" s="124"/>
      <c r="Q29" s="122"/>
      <c r="R29" s="131" t="s">
        <v>13</v>
      </c>
      <c r="S29" s="122"/>
      <c r="T29" s="7" t="s">
        <v>13</v>
      </c>
    </row>
    <row r="30" spans="1:20" ht="14.25" customHeight="1">
      <c r="A30" s="24" t="s">
        <v>13</v>
      </c>
      <c r="B30" s="144" t="s">
        <v>45</v>
      </c>
      <c r="C30" s="119"/>
      <c r="D30" s="145"/>
      <c r="E30" s="25" t="s">
        <v>22</v>
      </c>
      <c r="F30" s="79" t="s">
        <v>13</v>
      </c>
      <c r="G30" s="68"/>
      <c r="H30" s="80" t="s">
        <v>13</v>
      </c>
      <c r="I30" s="68"/>
      <c r="J30" s="146" t="s">
        <v>13</v>
      </c>
      <c r="K30" s="122"/>
      <c r="L30" s="68"/>
      <c r="M30" s="146">
        <f>F40</f>
        <v>55184.869999999995</v>
      </c>
      <c r="N30" s="122"/>
      <c r="O30" s="147" t="s">
        <v>13</v>
      </c>
      <c r="P30" s="124"/>
      <c r="Q30" s="123"/>
      <c r="R30" s="148" t="s">
        <v>13</v>
      </c>
      <c r="S30" s="149"/>
      <c r="T30" s="26" t="s">
        <v>13</v>
      </c>
    </row>
    <row r="31" spans="1:20" ht="18" customHeight="1">
      <c r="A31" s="35"/>
      <c r="B31" s="150" t="s">
        <v>77</v>
      </c>
      <c r="C31" s="151"/>
      <c r="D31" s="152"/>
      <c r="E31" s="36" t="s">
        <v>22</v>
      </c>
      <c r="F31" s="81" t="s">
        <v>13</v>
      </c>
      <c r="G31" s="68"/>
      <c r="H31" s="82" t="s">
        <v>13</v>
      </c>
      <c r="I31" s="68"/>
      <c r="J31" s="140">
        <v>38350.31</v>
      </c>
      <c r="K31" s="141"/>
      <c r="L31" s="68"/>
      <c r="M31" s="142" t="s">
        <v>13</v>
      </c>
      <c r="N31" s="141"/>
      <c r="O31" s="140" t="s">
        <v>13</v>
      </c>
      <c r="P31" s="143"/>
      <c r="Q31" s="141"/>
      <c r="R31" s="140" t="s">
        <v>13</v>
      </c>
      <c r="S31" s="141"/>
      <c r="T31" s="34" t="s">
        <v>13</v>
      </c>
    </row>
    <row r="32" spans="1:20" ht="14.25" customHeight="1">
      <c r="A32" s="27" t="s">
        <v>13</v>
      </c>
      <c r="B32" s="133" t="s">
        <v>13</v>
      </c>
      <c r="C32" s="134"/>
      <c r="D32" s="135"/>
      <c r="E32" s="28" t="s">
        <v>13</v>
      </c>
      <c r="F32" s="71" t="s">
        <v>13</v>
      </c>
      <c r="G32" s="68"/>
      <c r="H32" s="83" t="s">
        <v>13</v>
      </c>
      <c r="I32" s="68"/>
      <c r="J32" s="136" t="s">
        <v>13</v>
      </c>
      <c r="K32" s="137"/>
      <c r="L32" s="68"/>
      <c r="M32" s="121" t="s">
        <v>13</v>
      </c>
      <c r="N32" s="122"/>
      <c r="O32" s="136" t="s">
        <v>13</v>
      </c>
      <c r="P32" s="138"/>
      <c r="Q32" s="137"/>
      <c r="R32" s="131" t="s">
        <v>13</v>
      </c>
      <c r="S32" s="132"/>
      <c r="T32" s="18" t="s">
        <v>13</v>
      </c>
    </row>
    <row r="33" spans="6:19" ht="0" customHeight="1" hidden="1"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20" ht="15" customHeight="1">
      <c r="A34" s="29">
        <v>4</v>
      </c>
      <c r="B34" s="139" t="s">
        <v>46</v>
      </c>
      <c r="C34" s="126"/>
      <c r="D34" s="127"/>
      <c r="E34" s="31" t="s">
        <v>22</v>
      </c>
      <c r="F34" s="71" t="s">
        <v>13</v>
      </c>
      <c r="G34" s="68"/>
      <c r="H34" s="83">
        <v>1418725.69</v>
      </c>
      <c r="I34" s="68"/>
      <c r="J34" s="128">
        <v>1333542.54</v>
      </c>
      <c r="K34" s="129"/>
      <c r="L34" s="68"/>
      <c r="M34" s="121">
        <v>1418725.69</v>
      </c>
      <c r="N34" s="122"/>
      <c r="O34" s="128">
        <v>-85183.15</v>
      </c>
      <c r="P34" s="130"/>
      <c r="Q34" s="129"/>
      <c r="R34" s="131">
        <v>85183.15</v>
      </c>
      <c r="S34" s="132"/>
      <c r="T34" s="18" t="s">
        <v>13</v>
      </c>
    </row>
    <row r="35" spans="1:20" ht="15" customHeight="1">
      <c r="A35" s="30" t="s">
        <v>13</v>
      </c>
      <c r="B35" s="125" t="s">
        <v>47</v>
      </c>
      <c r="C35" s="126"/>
      <c r="D35" s="127"/>
      <c r="E35" s="31" t="s">
        <v>22</v>
      </c>
      <c r="F35" s="71" t="s">
        <v>13</v>
      </c>
      <c r="G35" s="68"/>
      <c r="H35" s="82">
        <v>8593.44</v>
      </c>
      <c r="I35" s="68"/>
      <c r="J35" s="128">
        <v>8142.09</v>
      </c>
      <c r="K35" s="129"/>
      <c r="L35" s="68"/>
      <c r="M35" s="121">
        <v>8593.44</v>
      </c>
      <c r="N35" s="122"/>
      <c r="O35" s="128">
        <v>-451.35</v>
      </c>
      <c r="P35" s="130"/>
      <c r="Q35" s="129"/>
      <c r="R35" s="131">
        <v>451.35</v>
      </c>
      <c r="S35" s="132"/>
      <c r="T35" s="44" t="s">
        <v>61</v>
      </c>
    </row>
    <row r="36" spans="1:20" ht="15" customHeight="1">
      <c r="A36" s="27" t="s">
        <v>13</v>
      </c>
      <c r="B36" s="125" t="s">
        <v>48</v>
      </c>
      <c r="C36" s="126"/>
      <c r="D36" s="127"/>
      <c r="E36" s="28" t="s">
        <v>22</v>
      </c>
      <c r="F36" s="71" t="s">
        <v>13</v>
      </c>
      <c r="G36" s="68"/>
      <c r="H36" s="84">
        <v>246021.36</v>
      </c>
      <c r="I36" s="68"/>
      <c r="J36" s="128">
        <v>224159.06</v>
      </c>
      <c r="K36" s="129"/>
      <c r="L36" s="68"/>
      <c r="M36" s="121">
        <v>246021.36</v>
      </c>
      <c r="N36" s="122"/>
      <c r="O36" s="128">
        <v>-21862.3</v>
      </c>
      <c r="P36" s="130"/>
      <c r="Q36" s="129"/>
      <c r="R36" s="131">
        <v>21862.3</v>
      </c>
      <c r="S36" s="132"/>
      <c r="T36" s="43" t="s">
        <v>62</v>
      </c>
    </row>
    <row r="37" spans="1:20" ht="15" customHeight="1">
      <c r="A37" s="32" t="s">
        <v>13</v>
      </c>
      <c r="B37" s="118" t="s">
        <v>49</v>
      </c>
      <c r="C37" s="119"/>
      <c r="D37" s="120"/>
      <c r="E37" s="33" t="s">
        <v>22</v>
      </c>
      <c r="F37" s="85" t="s">
        <v>13</v>
      </c>
      <c r="G37" s="68"/>
      <c r="H37" s="84">
        <v>166739.34</v>
      </c>
      <c r="I37" s="68"/>
      <c r="J37" s="121">
        <v>151819.63</v>
      </c>
      <c r="K37" s="122"/>
      <c r="L37" s="68"/>
      <c r="M37" s="121">
        <v>166739.34</v>
      </c>
      <c r="N37" s="123"/>
      <c r="O37" s="121">
        <v>-14919.71</v>
      </c>
      <c r="P37" s="124"/>
      <c r="Q37" s="123"/>
      <c r="R37" s="121">
        <v>14919.71</v>
      </c>
      <c r="S37" s="123"/>
      <c r="T37" s="43" t="s">
        <v>62</v>
      </c>
    </row>
    <row r="38" spans="1:20" ht="15" customHeight="1">
      <c r="A38" s="32" t="s">
        <v>13</v>
      </c>
      <c r="B38" s="118" t="s">
        <v>50</v>
      </c>
      <c r="C38" s="119"/>
      <c r="D38" s="120"/>
      <c r="E38" s="33" t="s">
        <v>22</v>
      </c>
      <c r="F38" s="84" t="s">
        <v>13</v>
      </c>
      <c r="G38" s="68"/>
      <c r="H38" s="84">
        <v>997371.55</v>
      </c>
      <c r="I38" s="68"/>
      <c r="J38" s="121">
        <v>949421.76</v>
      </c>
      <c r="K38" s="122"/>
      <c r="L38" s="68"/>
      <c r="M38" s="121">
        <v>997371.55</v>
      </c>
      <c r="N38" s="123"/>
      <c r="O38" s="121">
        <v>-47949.79</v>
      </c>
      <c r="P38" s="124"/>
      <c r="Q38" s="123"/>
      <c r="R38" s="121">
        <v>47949.79</v>
      </c>
      <c r="S38" s="123"/>
      <c r="T38" s="43" t="s">
        <v>63</v>
      </c>
    </row>
    <row r="39" ht="15" customHeight="1"/>
    <row r="40" spans="1:20" ht="15">
      <c r="A40" s="109" t="s">
        <v>83</v>
      </c>
      <c r="B40" s="110"/>
      <c r="C40" s="110"/>
      <c r="D40" s="110"/>
      <c r="E40" s="111"/>
      <c r="F40" s="112">
        <f>SUM(F41:F45)</f>
        <v>55184.869999999995</v>
      </c>
      <c r="G40" s="112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5">
      <c r="A41" s="113" t="s">
        <v>78</v>
      </c>
      <c r="B41" s="114"/>
      <c r="C41" s="114"/>
      <c r="D41" s="114"/>
      <c r="E41" s="115"/>
      <c r="F41" s="48">
        <v>7460</v>
      </c>
      <c r="G41" s="49"/>
      <c r="H41" s="50"/>
      <c r="I41" s="47"/>
      <c r="J41" s="51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5">
      <c r="A42" s="113" t="s">
        <v>79</v>
      </c>
      <c r="B42" s="114"/>
      <c r="C42" s="114"/>
      <c r="D42" s="114"/>
      <c r="E42" s="115"/>
      <c r="F42" s="66">
        <v>1630</v>
      </c>
      <c r="G42" s="49"/>
      <c r="H42" s="50"/>
      <c r="I42" s="47"/>
      <c r="J42" s="51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5">
      <c r="A43" s="113" t="s">
        <v>80</v>
      </c>
      <c r="B43" s="116"/>
      <c r="C43" s="116"/>
      <c r="D43" s="116"/>
      <c r="E43" s="117"/>
      <c r="F43" s="48">
        <v>17860</v>
      </c>
      <c r="G43" s="49"/>
      <c r="H43" s="50"/>
      <c r="I43" s="47"/>
      <c r="J43" s="51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5">
      <c r="A44" s="99" t="s">
        <v>81</v>
      </c>
      <c r="B44" s="100"/>
      <c r="C44" s="100"/>
      <c r="D44" s="100"/>
      <c r="E44" s="101"/>
      <c r="F44" s="48">
        <v>17344.87</v>
      </c>
      <c r="G44" s="49"/>
      <c r="H44" s="50"/>
      <c r="I44" s="47"/>
      <c r="J44" s="51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5">
      <c r="A45" s="99" t="s">
        <v>64</v>
      </c>
      <c r="B45" s="100"/>
      <c r="C45" s="100"/>
      <c r="D45" s="100"/>
      <c r="E45" s="101"/>
      <c r="F45" s="48">
        <v>10890</v>
      </c>
      <c r="G45" s="52"/>
      <c r="H45" s="47"/>
      <c r="I45" s="47"/>
      <c r="J45" s="51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5">
      <c r="A46" s="65"/>
      <c r="B46" s="65"/>
      <c r="C46" s="65"/>
      <c r="D46" s="65"/>
      <c r="E46" s="65"/>
      <c r="F46" s="51"/>
      <c r="G46" s="52"/>
      <c r="H46" s="47"/>
      <c r="I46" s="47"/>
      <c r="J46" s="51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4.25" customHeight="1">
      <c r="A47" s="47"/>
      <c r="B47" s="47"/>
      <c r="C47" s="47"/>
      <c r="D47" s="47"/>
      <c r="E47" s="47"/>
      <c r="F47" s="53" t="s">
        <v>65</v>
      </c>
      <c r="G47" s="53" t="s">
        <v>22</v>
      </c>
      <c r="H47" s="53" t="s">
        <v>22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5" customHeight="1">
      <c r="A48" s="102" t="s">
        <v>84</v>
      </c>
      <c r="B48" s="103"/>
      <c r="C48" s="103"/>
      <c r="D48" s="103"/>
      <c r="E48" s="103"/>
      <c r="F48" s="54">
        <f>F49+F50</f>
        <v>230.5</v>
      </c>
      <c r="G48" s="55">
        <f>G49+G50</f>
        <v>2880.37</v>
      </c>
      <c r="H48" s="55">
        <f>H49+H50</f>
        <v>7892.200000000001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5">
      <c r="A49" s="104" t="s">
        <v>66</v>
      </c>
      <c r="B49" s="105"/>
      <c r="C49" s="105"/>
      <c r="D49" s="105"/>
      <c r="E49" s="106"/>
      <c r="F49" s="56">
        <v>111.2</v>
      </c>
      <c r="G49" s="57">
        <v>2234.35</v>
      </c>
      <c r="H49" s="57">
        <v>2902.65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5">
      <c r="A50" s="104" t="s">
        <v>67</v>
      </c>
      <c r="B50" s="105"/>
      <c r="C50" s="105"/>
      <c r="D50" s="105"/>
      <c r="E50" s="106"/>
      <c r="F50" s="56">
        <v>119.3</v>
      </c>
      <c r="G50" s="57">
        <v>646.02</v>
      </c>
      <c r="H50" s="57">
        <v>4989.55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5">
      <c r="A53" s="107" t="s">
        <v>82</v>
      </c>
      <c r="B53" s="97"/>
      <c r="C53" s="97"/>
      <c r="D53" s="97"/>
      <c r="E53" s="97"/>
      <c r="F53" s="108">
        <f>SUM(F54:F57)</f>
        <v>7020</v>
      </c>
      <c r="G53" s="10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5">
      <c r="A54" s="92" t="s">
        <v>68</v>
      </c>
      <c r="B54" s="92"/>
      <c r="C54" s="92"/>
      <c r="D54" s="92"/>
      <c r="E54" s="92"/>
      <c r="F54" s="96">
        <v>1620</v>
      </c>
      <c r="G54" s="9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5">
      <c r="A55" s="97" t="s">
        <v>69</v>
      </c>
      <c r="B55" s="92"/>
      <c r="C55" s="92"/>
      <c r="D55" s="92"/>
      <c r="E55" s="92"/>
      <c r="F55" s="96">
        <v>2700</v>
      </c>
      <c r="G55" s="9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5">
      <c r="A56" s="92" t="s">
        <v>70</v>
      </c>
      <c r="B56" s="92"/>
      <c r="C56" s="92"/>
      <c r="D56" s="92"/>
      <c r="E56" s="92"/>
      <c r="F56" s="98">
        <v>0</v>
      </c>
      <c r="G56" s="9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5">
      <c r="A57" s="91" t="s">
        <v>71</v>
      </c>
      <c r="B57" s="92"/>
      <c r="C57" s="92"/>
      <c r="D57" s="92"/>
      <c r="E57" s="92"/>
      <c r="F57" s="58">
        <v>2700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5">
      <c r="A60" s="47"/>
      <c r="B60" s="59"/>
      <c r="C60" s="59"/>
      <c r="D60" s="47"/>
      <c r="E60" s="47"/>
      <c r="F60" s="59"/>
      <c r="G60" s="59"/>
      <c r="H60" s="60"/>
      <c r="I60" s="60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ht="15">
      <c r="A61" s="61" t="s">
        <v>72</v>
      </c>
      <c r="B61" s="62"/>
      <c r="C61" s="59"/>
      <c r="D61" s="63"/>
      <c r="E61" s="47"/>
      <c r="F61" s="47"/>
      <c r="G61" s="62" t="s">
        <v>73</v>
      </c>
      <c r="H61" s="59"/>
      <c r="I61" s="60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5">
      <c r="A62" s="47"/>
      <c r="B62" s="62"/>
      <c r="C62" s="59"/>
      <c r="D62" s="63"/>
      <c r="E62" s="61"/>
      <c r="F62" s="59"/>
      <c r="G62" s="59"/>
      <c r="H62" s="60"/>
      <c r="I62" s="60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5">
      <c r="A63" s="47"/>
      <c r="B63" s="62"/>
      <c r="C63" s="59"/>
      <c r="D63" s="63"/>
      <c r="E63" s="61"/>
      <c r="F63" s="59"/>
      <c r="G63" s="59"/>
      <c r="H63" s="60"/>
      <c r="I63" s="60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5">
      <c r="A64" s="93" t="s">
        <v>74</v>
      </c>
      <c r="B64" s="93"/>
      <c r="C64" s="93"/>
      <c r="D64" s="93"/>
      <c r="E64" s="59"/>
      <c r="F64" s="59"/>
      <c r="G64" s="59"/>
      <c r="H64" s="60"/>
      <c r="I64" s="60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5">
      <c r="A65" s="94" t="s">
        <v>75</v>
      </c>
      <c r="B65" s="95"/>
      <c r="C65" s="64"/>
      <c r="D65" s="59"/>
      <c r="E65" s="59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5">
      <c r="A66" s="94" t="s">
        <v>76</v>
      </c>
      <c r="B66" s="95"/>
      <c r="C66" s="64"/>
      <c r="D66" s="59"/>
      <c r="E66" s="59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</sheetData>
  <sheetProtection/>
  <mergeCells count="163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  <mergeCell ref="B31:D31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7:S37"/>
    <mergeCell ref="A40:E40"/>
    <mergeCell ref="F40:G40"/>
    <mergeCell ref="A41:E41"/>
    <mergeCell ref="A42:E42"/>
    <mergeCell ref="A43:E43"/>
    <mergeCell ref="A44:E44"/>
    <mergeCell ref="A45:E45"/>
    <mergeCell ref="A48:E48"/>
    <mergeCell ref="A49:E49"/>
    <mergeCell ref="A50:E50"/>
    <mergeCell ref="A53:E53"/>
    <mergeCell ref="F53:G53"/>
    <mergeCell ref="A57:E57"/>
    <mergeCell ref="A64:D64"/>
    <mergeCell ref="A65:B65"/>
    <mergeCell ref="A66:B66"/>
    <mergeCell ref="A54:E54"/>
    <mergeCell ref="F54:G54"/>
    <mergeCell ref="A55:E55"/>
    <mergeCell ref="F55:G55"/>
    <mergeCell ref="A56:E56"/>
    <mergeCell ref="F56:G56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2024-03-13T11:58:53Z</cp:lastPrinted>
  <dcterms:created xsi:type="dcterms:W3CDTF">2024-02-21T13:11:14Z</dcterms:created>
  <dcterms:modified xsi:type="dcterms:W3CDTF">2024-03-19T06:47:59Z</dcterms:modified>
  <cp:category/>
  <cp:version/>
  <cp:contentType/>
  <cp:contentStatus/>
</cp:coreProperties>
</file>